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philippepostal/Documents/PHILIPPE/ROTARY/ACTIONS/vins/2023/documents définitifs/"/>
    </mc:Choice>
  </mc:AlternateContent>
  <xr:revisionPtr revIDLastSave="0" documentId="13_ncr:1_{D24F86FF-98AC-854C-AF0C-1C0AA6C2D8F3}" xr6:coauthVersionLast="47" xr6:coauthVersionMax="47" xr10:uidLastSave="{00000000-0000-0000-0000-000000000000}"/>
  <bookViews>
    <workbookView xWindow="0" yWindow="500" windowWidth="51200" windowHeight="27360" xr2:uid="{00000000-000D-0000-FFFF-FFFF00000000}"/>
  </bookViews>
  <sheets>
    <sheet name="B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3KRLlTw/gcMfF7mvAN7l6K4bNCQ=="/>
    </ext>
  </extLst>
</workbook>
</file>

<file path=xl/calcChain.xml><?xml version="1.0" encoding="utf-8"?>
<calcChain xmlns="http://schemas.openxmlformats.org/spreadsheetml/2006/main">
  <c r="J106" i="1" l="1"/>
  <c r="G106" i="1"/>
  <c r="J102" i="1"/>
  <c r="G102" i="1"/>
  <c r="J69" i="1"/>
  <c r="I112" i="1"/>
  <c r="J111" i="1"/>
  <c r="J108" i="1"/>
  <c r="G108" i="1"/>
  <c r="J107" i="1"/>
  <c r="G107" i="1"/>
  <c r="J105" i="1"/>
  <c r="G105" i="1"/>
  <c r="J104" i="1"/>
  <c r="G104" i="1"/>
  <c r="J103" i="1"/>
  <c r="G103" i="1"/>
  <c r="J101" i="1"/>
  <c r="G101" i="1"/>
  <c r="J100" i="1"/>
  <c r="G100" i="1"/>
  <c r="J99" i="1"/>
  <c r="J98" i="1"/>
  <c r="J97" i="1"/>
  <c r="G97" i="1"/>
  <c r="J96" i="1"/>
  <c r="G96" i="1"/>
  <c r="J95" i="1"/>
  <c r="G95" i="1"/>
  <c r="J94" i="1"/>
  <c r="G94" i="1"/>
  <c r="J93" i="1"/>
  <c r="G93" i="1"/>
  <c r="J92" i="1"/>
  <c r="G92" i="1"/>
  <c r="J90" i="1"/>
  <c r="J89" i="1"/>
  <c r="G89" i="1"/>
  <c r="J88" i="1"/>
  <c r="G88" i="1"/>
  <c r="J87" i="1"/>
  <c r="G87" i="1"/>
  <c r="J86" i="1"/>
  <c r="G86" i="1"/>
  <c r="J85" i="1"/>
  <c r="G85" i="1"/>
  <c r="J84" i="1"/>
  <c r="G84" i="1"/>
  <c r="J83" i="1"/>
  <c r="G83" i="1"/>
  <c r="J82" i="1"/>
  <c r="G82" i="1"/>
  <c r="J81" i="1"/>
  <c r="G81" i="1"/>
  <c r="J80" i="1"/>
  <c r="G80" i="1"/>
  <c r="J79" i="1"/>
  <c r="J77" i="1"/>
  <c r="G77" i="1"/>
  <c r="J76" i="1"/>
  <c r="G76" i="1"/>
  <c r="J75" i="1"/>
  <c r="G75" i="1"/>
  <c r="J74" i="1"/>
  <c r="G74" i="1"/>
  <c r="J73" i="1"/>
  <c r="G73" i="1"/>
  <c r="J70" i="1"/>
  <c r="G70" i="1"/>
  <c r="G69" i="1"/>
  <c r="J68" i="1"/>
  <c r="G68" i="1"/>
  <c r="J67" i="1"/>
  <c r="G67" i="1"/>
  <c r="J66" i="1"/>
  <c r="J65" i="1"/>
  <c r="J64" i="1"/>
  <c r="G64" i="1"/>
  <c r="J63" i="1"/>
  <c r="G63" i="1"/>
  <c r="J62" i="1"/>
  <c r="G62" i="1"/>
  <c r="J61" i="1"/>
  <c r="G61" i="1"/>
  <c r="J60" i="1"/>
  <c r="G60" i="1"/>
  <c r="J59" i="1"/>
  <c r="J58" i="1"/>
  <c r="J57" i="1"/>
  <c r="G57" i="1"/>
  <c r="J56" i="1"/>
  <c r="G56" i="1"/>
  <c r="J55" i="1"/>
  <c r="G55" i="1"/>
  <c r="J54" i="1"/>
  <c r="G54" i="1"/>
  <c r="J53" i="1"/>
  <c r="G53" i="1"/>
  <c r="J52" i="1"/>
  <c r="G52" i="1"/>
  <c r="J51" i="1"/>
  <c r="G51" i="1"/>
  <c r="J50" i="1"/>
  <c r="G50" i="1"/>
  <c r="J49" i="1"/>
  <c r="G49" i="1"/>
  <c r="J48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J15" i="1"/>
  <c r="G15" i="1"/>
  <c r="J14" i="1"/>
  <c r="G14" i="1"/>
  <c r="J13" i="1"/>
  <c r="G13" i="1"/>
  <c r="J12" i="1"/>
  <c r="G12" i="1"/>
  <c r="J11" i="1"/>
  <c r="G11" i="1"/>
  <c r="J10" i="1"/>
  <c r="G10" i="1"/>
  <c r="J9" i="1"/>
  <c r="G9" i="1"/>
  <c r="J8" i="1"/>
  <c r="G8" i="1"/>
  <c r="J112" i="1" l="1"/>
  <c r="E3" i="1" s="1"/>
</calcChain>
</file>

<file path=xl/sharedStrings.xml><?xml version="1.0" encoding="utf-8"?>
<sst xmlns="http://schemas.openxmlformats.org/spreadsheetml/2006/main" count="351" uniqueCount="195">
  <si>
    <t>Bon de commande à renvoyer à vins-ete@rotary-arlon.be</t>
  </si>
  <si>
    <t>Compte de paiement: IBAN BE44 3630 5745 3645  BIC: BBRUBEBB</t>
  </si>
  <si>
    <t>Dénomination</t>
  </si>
  <si>
    <t>Millésime</t>
  </si>
  <si>
    <t>Cépages</t>
  </si>
  <si>
    <t>contenant</t>
  </si>
  <si>
    <t>Prix €</t>
  </si>
  <si>
    <t>#bout/
Caisse</t>
  </si>
  <si>
    <t># caisses</t>
  </si>
  <si>
    <t>Montant €</t>
  </si>
  <si>
    <t>bout</t>
  </si>
  <si>
    <t>caisse</t>
  </si>
  <si>
    <t>Domaine René Meyer - ALSACE</t>
  </si>
  <si>
    <t>Domaine</t>
  </si>
  <si>
    <t>AOC Alsace</t>
  </si>
  <si>
    <t>Crémant d’Alsace Brut</t>
  </si>
  <si>
    <t>Brut</t>
  </si>
  <si>
    <t>Pinot (blanc, gris, noir), riesling, chardonnay</t>
  </si>
  <si>
    <t>0,75l</t>
  </si>
  <si>
    <t>Fiche</t>
  </si>
  <si>
    <t>Blanc de Katz</t>
  </si>
  <si>
    <t>Pinot auxerrois</t>
  </si>
  <si>
    <t>Riesling "Clos des Escargots"</t>
  </si>
  <si>
    <t>Riesling</t>
  </si>
  <si>
    <t>Pinot Gris "Cuvée Marie" Vieilles Vignes</t>
  </si>
  <si>
    <t>Pinot gris</t>
  </si>
  <si>
    <t>Gewurtzraminer Grand Cru Florimont</t>
  </si>
  <si>
    <t>Gewurtzraminer</t>
  </si>
  <si>
    <t>Noir de Katz</t>
  </si>
  <si>
    <t>Pinot noir</t>
  </si>
  <si>
    <t>Black Katz</t>
  </si>
  <si>
    <t>Domaine Romuald Petit – SAINT-VERAN &amp; BEAUJOLAIS</t>
  </si>
  <si>
    <t>Saint Véran</t>
  </si>
  <si>
    <t>Tradition</t>
  </si>
  <si>
    <t>Chardonnay</t>
  </si>
  <si>
    <t>Les Champs Ronds</t>
  </si>
  <si>
    <t>Chardonnay
(Elevage en tonneau sur lies)</t>
  </si>
  <si>
    <t>Bourgogne</t>
  </si>
  <si>
    <t>Héritage</t>
  </si>
  <si>
    <t>Chardonnay, pinot gris, pinot blanc</t>
  </si>
  <si>
    <t>0.75l</t>
  </si>
  <si>
    <t>Beaujolais        MORGON</t>
  </si>
  <si>
    <t>Vieilles Vignes</t>
  </si>
  <si>
    <t>Gamay</t>
  </si>
  <si>
    <t>Château Gaillard</t>
  </si>
  <si>
    <t>Beaujolais</t>
  </si>
  <si>
    <t>Chiroubles</t>
  </si>
  <si>
    <t>Saint Amour "Les Billards"</t>
  </si>
  <si>
    <t>Domaine Les Vignes de l'Arque – DUCHE D’UZES &amp; PAYS D’OC</t>
  </si>
  <si>
    <t>AOP Duché D'UZES</t>
  </si>
  <si>
    <t>Les Chemins de Rome</t>
  </si>
  <si>
    <t>Grenache blanc (50%) viognier (40%) 
 Roussanne (10%)</t>
  </si>
  <si>
    <t>Gamme</t>
  </si>
  <si>
    <t>Syrah, grenache</t>
  </si>
  <si>
    <t>Chant des Baumes Blanc</t>
  </si>
  <si>
    <t>Viognier : 60%, grenache blanc : 30%, 
Roussanne : 10%</t>
  </si>
  <si>
    <t>Chant des Baumes Rosé</t>
  </si>
  <si>
    <t>Grenache, syrah</t>
  </si>
  <si>
    <t>Chant des Baumes Rouge</t>
  </si>
  <si>
    <t xml:space="preserve">      Syrah, grenache (fût de chêne)</t>
  </si>
  <si>
    <t>Vin de Cépage</t>
  </si>
  <si>
    <t>Viognier</t>
  </si>
  <si>
    <t>IGP Pays d'Oc</t>
  </si>
  <si>
    <t>Cuvée Amélie</t>
  </si>
  <si>
    <t xml:space="preserve">Chardonnay, roussanne, sauvignon (Fût de chêne) </t>
  </si>
  <si>
    <t>Cuvée Alexia</t>
  </si>
  <si>
    <t>Muscat, sauvignon</t>
  </si>
  <si>
    <t>Terroir de l'Arque</t>
  </si>
  <si>
    <t>Grenache</t>
  </si>
  <si>
    <t>Cuvée des Boissières</t>
  </si>
  <si>
    <t>Merlot (Fût de chêne)</t>
  </si>
  <si>
    <t>Domaine de Pignan - CHÂTEAUNEUF DU PAPE &amp; CÔTES DU RHÔNE</t>
  </si>
  <si>
    <t xml:space="preserve">  Vin de France</t>
  </si>
  <si>
    <t>"A l'ombre de l'olivier"</t>
  </si>
  <si>
    <t>Carignan 40%, grenache 30%, syrah 10%, mourvèdre 10%, cinsault 10%</t>
  </si>
  <si>
    <t>Côtes du Rhône</t>
  </si>
  <si>
    <t>Rouge</t>
  </si>
  <si>
    <t>Grenache 100 %</t>
  </si>
  <si>
    <t xml:space="preserve">AOC Châteauneuf du Pape </t>
  </si>
  <si>
    <t>Blanc *</t>
  </si>
  <si>
    <t>Grenache blanc 40%, roussanne 20%, clairette 20%, bourboulenc 10%, picpoul 5%, picardan 5%</t>
  </si>
  <si>
    <t>Grenache 64%, mourvèdre 13%, syrah 12%, cinsault counoise, terret noir, vaccarèse, muscadin</t>
  </si>
  <si>
    <t>Vidéo dégustation</t>
  </si>
  <si>
    <t>Cuvée Coralie et Floriane</t>
  </si>
  <si>
    <t>Grenache 1/3, mourvèdre 1/3, 
Syrah 1/3</t>
  </si>
  <si>
    <t>Château de Manissy - TAVEL - LIRAC &amp; CÔTES DU RHÔNE</t>
  </si>
  <si>
    <t>AOC Tavel</t>
  </si>
  <si>
    <t>Trinité</t>
  </si>
  <si>
    <t>Grenache, cinsault, syrah</t>
  </si>
  <si>
    <t>Tête de Cuvée</t>
  </si>
  <si>
    <t>Grenache, clairette, cinsault</t>
  </si>
  <si>
    <t>AOC Lirac</t>
  </si>
  <si>
    <t>Trinité Rouge</t>
  </si>
  <si>
    <t xml:space="preserve">Grenache, syrah </t>
  </si>
  <si>
    <t>Avant Goût du Paradis</t>
  </si>
  <si>
    <t>Grenache blanc, viognier, roussanne</t>
  </si>
  <si>
    <t>AOC Côtes du Rhône</t>
  </si>
  <si>
    <t>Oracle Blanc</t>
  </si>
  <si>
    <t>Grenache blanc, clairette</t>
  </si>
  <si>
    <t>Oracle rouge</t>
  </si>
  <si>
    <t xml:space="preserve">Grenache, counoise, carignan, syrah </t>
  </si>
  <si>
    <t>Vin de France</t>
  </si>
  <si>
    <t>Generation Alpha     (Vin Naturel)</t>
  </si>
  <si>
    <t>Cinsault</t>
  </si>
  <si>
    <t>Domaine Clovallon – HAUT HERAULT</t>
  </si>
  <si>
    <t>En Noir et Blanc</t>
  </si>
  <si>
    <t>Pinot noir  (vinifié comme un blanc) et riesling</t>
  </si>
  <si>
    <t>Pays d'Hérault</t>
  </si>
  <si>
    <t>Les Indigènes</t>
  </si>
  <si>
    <t>Carignan, aramon, grenache, terret, clairette muscat, …</t>
  </si>
  <si>
    <t>Pinot Noir</t>
  </si>
  <si>
    <t>Les Pomarèdes</t>
  </si>
  <si>
    <t>Pinot noir (vignes de 35 ans)</t>
  </si>
  <si>
    <t>Domaine Mas d'Alezon - FAUGÈRES</t>
  </si>
  <si>
    <t>AOP Faugères</t>
  </si>
  <si>
    <t>Cabretta</t>
  </si>
  <si>
    <t>Roussane, clairette, grenache blanc, grenache gris</t>
  </si>
  <si>
    <t>Le Presbytère</t>
  </si>
  <si>
    <t>Liedoner pelut, cinsault, carignan</t>
  </si>
  <si>
    <t xml:space="preserve">Montfalette </t>
  </si>
  <si>
    <t>Mourvèdre, Syrah, Grenache</t>
  </si>
  <si>
    <t>AOC Bordeaux Entre deux Mers</t>
  </si>
  <si>
    <t>Château Chillac</t>
  </si>
  <si>
    <t>50 % Sauvignon blanc,  50 % Sauvignon Gris.</t>
  </si>
  <si>
    <t>AOP Bordeaux rosé</t>
  </si>
  <si>
    <t>Le rosé</t>
  </si>
  <si>
    <t>Cabernet franc 100 %</t>
  </si>
  <si>
    <t>AOC Bordeaux</t>
  </si>
  <si>
    <t xml:space="preserve">L’Originel </t>
  </si>
  <si>
    <t>20% Cabernet Sauvignon, 20 % Malbec, 60% Merlot</t>
  </si>
  <si>
    <t>Château Quillet</t>
  </si>
  <si>
    <t>40% Cabernet Sauvignon, 40% Merlot, 20% Cabernet Franc</t>
  </si>
  <si>
    <t>Château Le Payral – BERGERAC &amp; SAUSSIGNAC</t>
  </si>
  <si>
    <t>Appelation Bergerac</t>
  </si>
  <si>
    <t xml:space="preserve">Bergerac sec </t>
  </si>
  <si>
    <t>Sauvignon, sémillon, muscadelle</t>
  </si>
  <si>
    <t>Bergerac Rosé</t>
  </si>
  <si>
    <t>Cabernet sauvignon, cabernet franc, merlot</t>
  </si>
  <si>
    <t>Bergerac Rouge</t>
  </si>
  <si>
    <t>Merlot, cabernet franc, cabernet, sauvignon</t>
  </si>
  <si>
    <t>Terres Rouges</t>
  </si>
  <si>
    <t>Vins Sans Sulfites</t>
  </si>
  <si>
    <t>Lou Payral Blanc</t>
  </si>
  <si>
    <t>Sauvignon, sémillon</t>
  </si>
  <si>
    <t>Lou Payral Rouge</t>
  </si>
  <si>
    <t>Merlot</t>
  </si>
  <si>
    <t>Côtes de Bergerac</t>
  </si>
  <si>
    <t>Moelleux Tutti Frutti</t>
  </si>
  <si>
    <t>Merlot, malbec (fût de chêne)</t>
  </si>
  <si>
    <t>Saussignac</t>
  </si>
  <si>
    <t>Cuvée Fleurie</t>
  </si>
  <si>
    <t>Sauvignon, sémillon gris, muscadelle</t>
  </si>
  <si>
    <t>Château La Braulterie  - Blaye</t>
  </si>
  <si>
    <t>Nouveauté 2023</t>
  </si>
  <si>
    <t>AOC Blaye Côtes de Bordeaux</t>
  </si>
  <si>
    <t>Château La Braulterie</t>
  </si>
  <si>
    <t>Sauvignon blanc</t>
  </si>
  <si>
    <t>Merlot, cabernet</t>
  </si>
  <si>
    <t>AOC Côtes de Bourg Rouge</t>
  </si>
  <si>
    <t>Les Cailloux des Blais</t>
  </si>
  <si>
    <t>Merlot, malbec, cabernet sauvignon</t>
  </si>
  <si>
    <t>AOC Blaye Côtes de Bordeau Rouge</t>
  </si>
  <si>
    <t>Château La Braulterie de Peyraud</t>
  </si>
  <si>
    <t>Merlot,cabernet sauvignon</t>
  </si>
  <si>
    <t>Château La Braulterie Cuvée Prestige</t>
  </si>
  <si>
    <t>Domaine Béatrice et Pascal Lambert - CHINON</t>
  </si>
  <si>
    <t>AOC Chinon</t>
  </si>
  <si>
    <t>Les Chesnaies</t>
  </si>
  <si>
    <t>Chenin</t>
  </si>
  <si>
    <t>Cuvée Mathilde</t>
  </si>
  <si>
    <t>Cabernet franc</t>
  </si>
  <si>
    <t>Les Perruches</t>
  </si>
  <si>
    <t>Cuvée Marie</t>
  </si>
  <si>
    <t>Les Puys</t>
  </si>
  <si>
    <t>Harmonie (vinifié en amphore)</t>
  </si>
  <si>
    <t>* = Quantité limitée (60 bouteilles)</t>
  </si>
  <si>
    <t>Blanc</t>
  </si>
  <si>
    <t xml:space="preserve">Rosé </t>
  </si>
  <si>
    <t xml:space="preserve">TOTAL :  </t>
  </si>
  <si>
    <t>Nom:</t>
  </si>
  <si>
    <t>Signature</t>
  </si>
  <si>
    <t>Email</t>
  </si>
  <si>
    <t>Téléphone</t>
  </si>
  <si>
    <t xml:space="preserve">Contact Rotary </t>
  </si>
  <si>
    <t>Le paiement du montant total de la commande vaudra confirmation.</t>
  </si>
  <si>
    <r>
      <rPr>
        <sz val="12"/>
        <color rgb="FF000000"/>
        <rFont val="Arial"/>
        <family val="2"/>
      </rPr>
      <t xml:space="preserve">La livraison se déroulera le samedi 3 juin de 9 à 14h. Une heure de passage vous sera proposée en fonction de vos préférences. Veuillez indiquer vos disponibilités en </t>
    </r>
    <r>
      <rPr>
        <b/>
        <sz val="12"/>
        <color rgb="FF000000"/>
        <rFont val="Arial"/>
        <family val="2"/>
      </rPr>
      <t>supprimant les plages horaires qui ne vous conviennent pas</t>
    </r>
    <r>
      <rPr>
        <sz val="12"/>
        <color rgb="FF000000"/>
        <rFont val="Arial"/>
        <family val="2"/>
      </rPr>
      <t>. Merci.</t>
    </r>
  </si>
  <si>
    <t>De 9 à 10h</t>
  </si>
  <si>
    <t>De 10 à 11 h</t>
  </si>
  <si>
    <t>De 11 à 12h</t>
  </si>
  <si>
    <t>De 12 à 13h</t>
  </si>
  <si>
    <t>De 13 à 14h</t>
  </si>
  <si>
    <t>Château Chillac - Bordeaux AOC - Entre deux Mers</t>
  </si>
  <si>
    <t>Les Terrasses</t>
  </si>
  <si>
    <t>Le Chêne vert</t>
  </si>
  <si>
    <t>ROTARY CLUB D'ARLON ASBL - BCE 0784.452.262 - Vos données sont utilisées avec votre accord par le RCA ASBL dans le cadre de cette opération et pour ses opérations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</si>
</sst>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color rgb="FF000000"/>
      <name val="Arial"/>
      <scheme val="minor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6"/>
      <color rgb="FF000000"/>
      <name val="Arial"/>
      <family val="2"/>
    </font>
    <font>
      <u/>
      <sz val="10"/>
      <color rgb="FF1155CC"/>
      <name val="Arial"/>
      <family val="2"/>
    </font>
    <font>
      <sz val="16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8000"/>
      <name val="Arial"/>
      <family val="2"/>
    </font>
    <font>
      <sz val="12"/>
      <color rgb="FF008000"/>
      <name val="Arial"/>
      <family val="2"/>
    </font>
    <font>
      <u/>
      <sz val="10"/>
      <color rgb="FF0000FF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b/>
      <sz val="12"/>
      <color rgb="FFFF6FCF"/>
      <name val="Arial"/>
      <family val="2"/>
    </font>
    <font>
      <sz val="12"/>
      <color rgb="FFFF6FCF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b/>
      <sz val="16"/>
      <color rgb="FFFF0000"/>
      <name val="Arial"/>
      <family val="2"/>
    </font>
    <font>
      <u/>
      <sz val="10"/>
      <color rgb="FF0563C1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sz val="16"/>
      <color rgb="FF000000"/>
      <name val="Noto Sans Symbols"/>
    </font>
    <font>
      <sz val="16"/>
      <color rgb="FF000000"/>
      <name val="Arial"/>
      <family val="2"/>
    </font>
    <font>
      <b/>
      <sz val="10"/>
      <color rgb="FF008000"/>
      <name val="Arial"/>
      <family val="2"/>
    </font>
    <font>
      <b/>
      <sz val="10"/>
      <color rgb="FFF79646"/>
      <name val="Arial"/>
      <family val="2"/>
    </font>
    <font>
      <b/>
      <sz val="10"/>
      <color rgb="FFFF6FCF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sz val="14"/>
      <color rgb="FF000000"/>
      <name val="Arial"/>
      <family val="2"/>
    </font>
    <font>
      <b/>
      <sz val="10"/>
      <color rgb="FF000000"/>
      <name val="Arial"/>
      <family val="2"/>
    </font>
    <font>
      <u/>
      <sz val="10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DEE6EF"/>
        <bgColor rgb="FFDEE6EF"/>
      </patternFill>
    </fill>
    <fill>
      <patternFill patternType="solid">
        <fgColor rgb="FFDDDDDD"/>
        <bgColor rgb="FFDDDDDD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</fills>
  <borders count="7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53" fillId="0" borderId="0" applyNumberFormat="0" applyFill="0" applyBorder="0" applyAlignment="0" applyProtection="0"/>
  </cellStyleXfs>
  <cellXfs count="300">
    <xf numFmtId="0" fontId="0" fillId="0" borderId="0" xfId="0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4" borderId="1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center" vertical="center" wrapText="1"/>
    </xf>
    <xf numFmtId="1" fontId="1" fillId="2" borderId="22" xfId="0" applyNumberFormat="1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/>
    </xf>
    <xf numFmtId="0" fontId="7" fillId="0" borderId="0" xfId="0" applyFont="1"/>
    <xf numFmtId="0" fontId="9" fillId="0" borderId="26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2" fontId="8" fillId="5" borderId="27" xfId="0" applyNumberFormat="1" applyFont="1" applyFill="1" applyBorder="1" applyAlignment="1">
      <alignment horizontal="center" vertical="center" wrapText="1"/>
    </xf>
    <xf numFmtId="2" fontId="8" fillId="0" borderId="27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2" fontId="8" fillId="5" borderId="26" xfId="0" applyNumberFormat="1" applyFont="1" applyFill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26" xfId="0" applyNumberFormat="1" applyFont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2" fontId="8" fillId="0" borderId="33" xfId="0" applyNumberFormat="1" applyFont="1" applyBorder="1" applyAlignment="1">
      <alignment horizontal="center" vertical="center" wrapText="1"/>
    </xf>
    <xf numFmtId="1" fontId="8" fillId="0" borderId="33" xfId="0" applyNumberFormat="1" applyFont="1" applyBorder="1" applyAlignment="1">
      <alignment horizontal="center" vertical="center" wrapText="1"/>
    </xf>
    <xf numFmtId="2" fontId="8" fillId="0" borderId="3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2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 wrapText="1"/>
    </xf>
    <xf numFmtId="0" fontId="8" fillId="5" borderId="35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2" fontId="8" fillId="5" borderId="35" xfId="0" applyNumberFormat="1" applyFont="1" applyFill="1" applyBorder="1" applyAlignment="1">
      <alignment horizontal="center" vertical="center" wrapText="1"/>
    </xf>
    <xf numFmtId="2" fontId="8" fillId="0" borderId="35" xfId="0" applyNumberFormat="1" applyFont="1" applyBorder="1" applyAlignment="1">
      <alignment horizontal="center" vertical="center" wrapText="1"/>
    </xf>
    <xf numFmtId="1" fontId="8" fillId="0" borderId="35" xfId="0" applyNumberFormat="1" applyFont="1" applyBorder="1" applyAlignment="1">
      <alignment horizontal="center" vertical="center" wrapText="1"/>
    </xf>
    <xf numFmtId="2" fontId="8" fillId="0" borderId="36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1" fontId="1" fillId="0" borderId="0" xfId="0" applyNumberFormat="1" applyFont="1"/>
    <xf numFmtId="0" fontId="1" fillId="2" borderId="40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 wrapText="1"/>
    </xf>
    <xf numFmtId="1" fontId="1" fillId="2" borderId="40" xfId="0" applyNumberFormat="1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 wrapText="1"/>
    </xf>
    <xf numFmtId="2" fontId="8" fillId="0" borderId="27" xfId="0" applyNumberFormat="1" applyFont="1" applyBorder="1" applyAlignment="1">
      <alignment horizontal="center" vertical="center"/>
    </xf>
    <xf numFmtId="1" fontId="8" fillId="0" borderId="27" xfId="0" applyNumberFormat="1" applyFont="1" applyBorder="1" applyAlignment="1">
      <alignment horizontal="center" vertical="center"/>
    </xf>
    <xf numFmtId="4" fontId="8" fillId="0" borderId="42" xfId="0" applyNumberFormat="1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/>
    </xf>
    <xf numFmtId="1" fontId="8" fillId="0" borderId="26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2" fontId="8" fillId="0" borderId="22" xfId="0" applyNumberFormat="1" applyFont="1" applyBorder="1" applyAlignment="1">
      <alignment horizontal="center" vertical="center" wrapText="1"/>
    </xf>
    <xf numFmtId="1" fontId="8" fillId="0" borderId="22" xfId="0" applyNumberFormat="1" applyFont="1" applyBorder="1" applyAlignment="1">
      <alignment horizontal="center" vertical="center" wrapText="1"/>
    </xf>
    <xf numFmtId="2" fontId="8" fillId="0" borderId="23" xfId="0" applyNumberFormat="1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/>
    </xf>
    <xf numFmtId="0" fontId="12" fillId="0" borderId="32" xfId="0" applyFont="1" applyBorder="1" applyAlignment="1">
      <alignment horizontal="left" vertical="center" wrapText="1"/>
    </xf>
    <xf numFmtId="2" fontId="8" fillId="0" borderId="35" xfId="0" applyNumberFormat="1" applyFont="1" applyBorder="1" applyAlignment="1">
      <alignment horizontal="center" vertical="center"/>
    </xf>
    <xf numFmtId="1" fontId="8" fillId="0" borderId="35" xfId="0" applyNumberFormat="1" applyFont="1" applyBorder="1" applyAlignment="1">
      <alignment horizontal="center" vertical="center"/>
    </xf>
    <xf numFmtId="4" fontId="8" fillId="0" borderId="36" xfId="0" applyNumberFormat="1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 wrapText="1"/>
    </xf>
    <xf numFmtId="0" fontId="2" fillId="2" borderId="40" xfId="0" applyFont="1" applyFill="1" applyBorder="1" applyAlignment="1">
      <alignment horizontal="left" vertical="center" wrapText="1"/>
    </xf>
    <xf numFmtId="1" fontId="1" fillId="2" borderId="40" xfId="0" applyNumberFormat="1" applyFont="1" applyFill="1" applyBorder="1" applyAlignment="1">
      <alignment horizontal="left" vertical="center" wrapText="1"/>
    </xf>
    <xf numFmtId="0" fontId="1" fillId="2" borderId="41" xfId="0" applyFont="1" applyFill="1" applyBorder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/>
    </xf>
    <xf numFmtId="0" fontId="8" fillId="0" borderId="4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3" fillId="0" borderId="26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center" vertical="center"/>
    </xf>
    <xf numFmtId="0" fontId="23" fillId="0" borderId="49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4" fontId="8" fillId="0" borderId="33" xfId="0" applyNumberFormat="1" applyFont="1" applyBorder="1" applyAlignment="1">
      <alignment horizontal="center" vertical="center"/>
    </xf>
    <xf numFmtId="1" fontId="8" fillId="0" borderId="33" xfId="0" applyNumberFormat="1" applyFont="1" applyBorder="1" applyAlignment="1">
      <alignment horizontal="center" vertical="center"/>
    </xf>
    <xf numFmtId="4" fontId="8" fillId="0" borderId="34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wrapText="1"/>
    </xf>
    <xf numFmtId="1" fontId="8" fillId="0" borderId="32" xfId="0" applyNumberFormat="1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 wrapText="1"/>
    </xf>
    <xf numFmtId="0" fontId="27" fillId="0" borderId="5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4" fontId="8" fillId="0" borderId="27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30" fillId="6" borderId="24" xfId="0" applyFont="1" applyFill="1" applyBorder="1" applyAlignment="1">
      <alignment horizontal="center" vertical="center" wrapText="1"/>
    </xf>
    <xf numFmtId="0" fontId="8" fillId="0" borderId="46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 wrapText="1"/>
    </xf>
    <xf numFmtId="4" fontId="8" fillId="0" borderId="22" xfId="0" applyNumberFormat="1" applyFont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left" vertical="center"/>
    </xf>
    <xf numFmtId="0" fontId="13" fillId="0" borderId="22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left" vertical="center" wrapText="1"/>
    </xf>
    <xf numFmtId="0" fontId="13" fillId="0" borderId="49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29" fillId="0" borderId="37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 wrapText="1"/>
    </xf>
    <xf numFmtId="0" fontId="35" fillId="0" borderId="51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29" fillId="0" borderId="43" xfId="0" applyFont="1" applyBorder="1" applyAlignment="1">
      <alignment horizontal="center" vertical="center" wrapText="1"/>
    </xf>
    <xf numFmtId="0" fontId="36" fillId="0" borderId="51" xfId="0" applyFont="1" applyBorder="1" applyAlignment="1">
      <alignment horizontal="center" vertical="center" wrapText="1"/>
    </xf>
    <xf numFmtId="4" fontId="8" fillId="0" borderId="53" xfId="0" applyNumberFormat="1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/>
    </xf>
    <xf numFmtId="1" fontId="1" fillId="2" borderId="40" xfId="0" applyNumberFormat="1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 wrapText="1"/>
    </xf>
    <xf numFmtId="4" fontId="8" fillId="0" borderId="45" xfId="0" applyNumberFormat="1" applyFont="1" applyBorder="1" applyAlignment="1">
      <alignment horizontal="center" vertical="center"/>
    </xf>
    <xf numFmtId="1" fontId="8" fillId="0" borderId="45" xfId="0" applyNumberFormat="1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4" fontId="8" fillId="0" borderId="34" xfId="0" applyNumberFormat="1" applyFont="1" applyBorder="1" applyAlignment="1">
      <alignment horizontal="center" vertical="center" wrapText="1"/>
    </xf>
    <xf numFmtId="0" fontId="20" fillId="0" borderId="0" xfId="0" applyFont="1"/>
    <xf numFmtId="0" fontId="12" fillId="0" borderId="45" xfId="0" applyFont="1" applyBorder="1" applyAlignment="1">
      <alignment vertical="center" wrapText="1"/>
    </xf>
    <xf numFmtId="0" fontId="13" fillId="0" borderId="45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/>
    </xf>
    <xf numFmtId="4" fontId="8" fillId="0" borderId="50" xfId="0" applyNumberFormat="1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" fontId="8" fillId="0" borderId="9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/>
    </xf>
    <xf numFmtId="0" fontId="4" fillId="0" borderId="0" xfId="0" applyFont="1"/>
    <xf numFmtId="0" fontId="12" fillId="0" borderId="56" xfId="0" applyFont="1" applyBorder="1" applyAlignment="1">
      <alignment vertical="center" wrapText="1"/>
    </xf>
    <xf numFmtId="0" fontId="8" fillId="0" borderId="56" xfId="0" applyFont="1" applyBorder="1" applyAlignment="1">
      <alignment horizontal="center" wrapText="1"/>
    </xf>
    <xf numFmtId="0" fontId="13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4" fontId="8" fillId="0" borderId="56" xfId="0" applyNumberFormat="1" applyFont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1" fontId="2" fillId="2" borderId="40" xfId="0" applyNumberFormat="1" applyFont="1" applyFill="1" applyBorder="1" applyAlignment="1">
      <alignment horizontal="left" vertical="center" wrapText="1"/>
    </xf>
    <xf numFmtId="4" fontId="8" fillId="0" borderId="42" xfId="0" applyNumberFormat="1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40" fillId="2" borderId="58" xfId="0" applyFont="1" applyFill="1" applyBorder="1" applyAlignment="1">
      <alignment horizontal="center" vertical="center" wrapText="1"/>
    </xf>
    <xf numFmtId="0" fontId="41" fillId="2" borderId="24" xfId="0" applyFont="1" applyFill="1" applyBorder="1" applyAlignment="1">
      <alignment horizontal="center" vertical="center"/>
    </xf>
    <xf numFmtId="0" fontId="8" fillId="0" borderId="49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42" fillId="0" borderId="54" xfId="0" applyFont="1" applyBorder="1" applyAlignment="1">
      <alignment horizontal="center" vertical="center" wrapText="1"/>
    </xf>
    <xf numFmtId="0" fontId="43" fillId="0" borderId="52" xfId="0" applyFont="1" applyBorder="1" applyAlignment="1">
      <alignment horizontal="center" vertical="center" wrapText="1"/>
    </xf>
    <xf numFmtId="0" fontId="44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45" fillId="0" borderId="0" xfId="0" applyFont="1"/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9" fillId="2" borderId="59" xfId="0" applyFont="1" applyFill="1" applyBorder="1" applyAlignment="1">
      <alignment horizontal="center" vertical="center"/>
    </xf>
    <xf numFmtId="0" fontId="49" fillId="2" borderId="40" xfId="0" applyFont="1" applyFill="1" applyBorder="1" applyAlignment="1">
      <alignment horizontal="center" vertical="center"/>
    </xf>
    <xf numFmtId="1" fontId="49" fillId="2" borderId="40" xfId="0" applyNumberFormat="1" applyFont="1" applyFill="1" applyBorder="1" applyAlignment="1">
      <alignment horizontal="center" vertical="center"/>
    </xf>
    <xf numFmtId="4" fontId="49" fillId="2" borderId="22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8" fillId="0" borderId="60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 wrapText="1"/>
    </xf>
    <xf numFmtId="0" fontId="8" fillId="0" borderId="63" xfId="0" applyFont="1" applyBorder="1" applyAlignment="1">
      <alignment horizontal="center" vertical="center"/>
    </xf>
    <xf numFmtId="0" fontId="8" fillId="2" borderId="65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8" fillId="0" borderId="27" xfId="0" applyNumberFormat="1" applyFont="1" applyBorder="1" applyAlignment="1" applyProtection="1">
      <alignment horizontal="center" vertical="center" wrapText="1"/>
      <protection locked="0"/>
    </xf>
    <xf numFmtId="1" fontId="8" fillId="0" borderId="26" xfId="0" applyNumberFormat="1" applyFont="1" applyBorder="1" applyAlignment="1" applyProtection="1">
      <alignment horizontal="center" vertical="center" wrapText="1"/>
      <protection locked="0"/>
    </xf>
    <xf numFmtId="1" fontId="8" fillId="0" borderId="33" xfId="0" applyNumberFormat="1" applyFont="1" applyBorder="1" applyAlignment="1" applyProtection="1">
      <alignment horizontal="center" vertical="center" wrapText="1"/>
      <protection locked="0"/>
    </xf>
    <xf numFmtId="1" fontId="8" fillId="0" borderId="35" xfId="0" applyNumberFormat="1" applyFont="1" applyBorder="1" applyAlignment="1" applyProtection="1">
      <alignment horizontal="center" vertical="center" wrapText="1"/>
      <protection locked="0"/>
    </xf>
    <xf numFmtId="1" fontId="1" fillId="0" borderId="0" xfId="0" applyNumberFormat="1" applyFont="1" applyProtection="1">
      <protection locked="0"/>
    </xf>
    <xf numFmtId="1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27" xfId="0" applyNumberFormat="1" applyFont="1" applyBorder="1" applyAlignment="1" applyProtection="1">
      <alignment horizontal="center" vertical="center"/>
      <protection locked="0"/>
    </xf>
    <xf numFmtId="1" fontId="8" fillId="0" borderId="26" xfId="0" applyNumberFormat="1" applyFont="1" applyBorder="1" applyAlignment="1" applyProtection="1">
      <alignment horizontal="center" vertical="center"/>
      <protection locked="0"/>
    </xf>
    <xf numFmtId="1" fontId="8" fillId="0" borderId="22" xfId="0" applyNumberFormat="1" applyFont="1" applyBorder="1" applyAlignment="1" applyProtection="1">
      <alignment horizontal="center" vertical="center" wrapText="1"/>
      <protection locked="0"/>
    </xf>
    <xf numFmtId="1" fontId="8" fillId="0" borderId="35" xfId="0" applyNumberFormat="1" applyFont="1" applyBorder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1" fontId="1" fillId="2" borderId="40" xfId="0" applyNumberFormat="1" applyFont="1" applyFill="1" applyBorder="1" applyAlignment="1" applyProtection="1">
      <alignment horizontal="left" vertical="center" wrapText="1"/>
      <protection locked="0"/>
    </xf>
    <xf numFmtId="1" fontId="8" fillId="0" borderId="33" xfId="0" applyNumberFormat="1" applyFont="1" applyBorder="1" applyAlignment="1" applyProtection="1">
      <alignment horizontal="center" vertical="center"/>
      <protection locked="0"/>
    </xf>
    <xf numFmtId="1" fontId="8" fillId="0" borderId="32" xfId="0" applyNumberFormat="1" applyFont="1" applyBorder="1" applyAlignment="1" applyProtection="1">
      <alignment horizontal="center" vertical="center"/>
      <protection locked="0"/>
    </xf>
    <xf numFmtId="1" fontId="1" fillId="2" borderId="40" xfId="0" applyNumberFormat="1" applyFont="1" applyFill="1" applyBorder="1" applyAlignment="1" applyProtection="1">
      <alignment horizontal="center" vertical="center"/>
      <protection locked="0"/>
    </xf>
    <xf numFmtId="1" fontId="8" fillId="0" borderId="45" xfId="0" applyNumberFormat="1" applyFont="1" applyBorder="1" applyAlignment="1" applyProtection="1">
      <alignment horizontal="center" vertical="center"/>
      <protection locked="0"/>
    </xf>
    <xf numFmtId="1" fontId="8" fillId="0" borderId="26" xfId="0" applyNumberFormat="1" applyFont="1" applyBorder="1" applyAlignment="1" applyProtection="1">
      <alignment horizontal="center"/>
      <protection locked="0"/>
    </xf>
    <xf numFmtId="1" fontId="2" fillId="2" borderId="40" xfId="0" applyNumberFormat="1" applyFont="1" applyFill="1" applyBorder="1" applyAlignment="1" applyProtection="1">
      <alignment horizontal="left" vertical="center" wrapText="1"/>
      <protection locked="0"/>
    </xf>
    <xf numFmtId="1" fontId="8" fillId="0" borderId="22" xfId="0" applyNumberFormat="1" applyFont="1" applyBorder="1" applyAlignment="1" applyProtection="1">
      <alignment horizontal="center" vertical="center"/>
      <protection locked="0"/>
    </xf>
    <xf numFmtId="0" fontId="12" fillId="0" borderId="35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wrapText="1"/>
      <protection locked="0"/>
    </xf>
    <xf numFmtId="2" fontId="8" fillId="0" borderId="35" xfId="0" applyNumberFormat="1" applyFont="1" applyBorder="1" applyAlignment="1" applyProtection="1">
      <alignment horizontal="center" vertical="center"/>
      <protection locked="0"/>
    </xf>
    <xf numFmtId="4" fontId="8" fillId="0" borderId="36" xfId="0" applyNumberFormat="1" applyFont="1" applyBorder="1" applyAlignment="1" applyProtection="1">
      <alignment horizontal="center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/>
      <protection locked="0"/>
    </xf>
    <xf numFmtId="4" fontId="8" fillId="0" borderId="53" xfId="0" applyNumberFormat="1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0" fontId="12" fillId="0" borderId="45" xfId="0" applyFont="1" applyBorder="1" applyAlignment="1" applyProtection="1">
      <alignment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13" fillId="0" borderId="45" xfId="0" applyFont="1" applyBorder="1" applyAlignment="1" applyProtection="1">
      <alignment horizontal="center" vertical="center" wrapText="1"/>
      <protection locked="0"/>
    </xf>
    <xf numFmtId="4" fontId="8" fillId="0" borderId="45" xfId="0" applyNumberFormat="1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vertical="center" wrapText="1"/>
      <protection locked="0"/>
    </xf>
    <xf numFmtId="0" fontId="8" fillId="0" borderId="56" xfId="0" applyFont="1" applyBorder="1" applyAlignment="1" applyProtection="1">
      <alignment horizontal="center" wrapTex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8" fillId="0" borderId="57" xfId="0" applyFont="1" applyBorder="1" applyAlignment="1" applyProtection="1">
      <alignment horizontal="center" vertical="center" wrapText="1"/>
      <protection locked="0"/>
    </xf>
    <xf numFmtId="4" fontId="8" fillId="0" borderId="56" xfId="0" applyNumberFormat="1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4" fontId="8" fillId="0" borderId="22" xfId="0" applyNumberFormat="1" applyFont="1" applyBorder="1" applyAlignment="1" applyProtection="1">
      <alignment horizontal="center" vertical="center"/>
      <protection locked="0"/>
    </xf>
    <xf numFmtId="2" fontId="8" fillId="0" borderId="22" xfId="0" applyNumberFormat="1" applyFont="1" applyBorder="1" applyAlignment="1" applyProtection="1">
      <alignment horizontal="center" vertical="center"/>
      <protection locked="0"/>
    </xf>
    <xf numFmtId="0" fontId="8" fillId="5" borderId="35" xfId="0" applyFont="1" applyFill="1" applyBorder="1" applyAlignment="1" applyProtection="1">
      <alignment horizontal="center" vertical="center" wrapText="1"/>
      <protection locked="0"/>
    </xf>
    <xf numFmtId="2" fontId="8" fillId="5" borderId="35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5" xfId="0" applyNumberFormat="1" applyFont="1" applyBorder="1" applyAlignment="1" applyProtection="1">
      <alignment horizontal="center" vertical="center" wrapText="1"/>
      <protection locked="0"/>
    </xf>
    <xf numFmtId="2" fontId="8" fillId="0" borderId="36" xfId="0" applyNumberFormat="1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53" fillId="0" borderId="43" xfId="1" applyBorder="1" applyAlignment="1">
      <alignment horizontal="center" vertical="center"/>
    </xf>
    <xf numFmtId="4" fontId="8" fillId="0" borderId="32" xfId="0" applyNumberFormat="1" applyFont="1" applyBorder="1" applyAlignment="1">
      <alignment horizontal="center" vertical="center"/>
    </xf>
    <xf numFmtId="3" fontId="49" fillId="2" borderId="22" xfId="0" applyNumberFormat="1" applyFont="1" applyFill="1" applyBorder="1" applyAlignment="1" applyProtection="1">
      <alignment horizontal="center" vertical="center"/>
      <protection locked="0"/>
    </xf>
    <xf numFmtId="4" fontId="8" fillId="0" borderId="7" xfId="0" applyNumberFormat="1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/>
    </xf>
    <xf numFmtId="0" fontId="43" fillId="0" borderId="71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left" vertical="center" wrapText="1"/>
    </xf>
    <xf numFmtId="0" fontId="3" fillId="0" borderId="61" xfId="0" applyFont="1" applyBorder="1"/>
    <xf numFmtId="0" fontId="3" fillId="0" borderId="62" xfId="0" applyFont="1" applyBorder="1"/>
    <xf numFmtId="0" fontId="8" fillId="0" borderId="7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70" xfId="0" applyFont="1" applyBorder="1" applyProtection="1">
      <protection locked="0"/>
    </xf>
    <xf numFmtId="0" fontId="51" fillId="0" borderId="61" xfId="0" applyFont="1" applyBorder="1" applyAlignment="1" applyProtection="1">
      <alignment horizontal="center" vertical="center" wrapText="1"/>
      <protection locked="0"/>
    </xf>
    <xf numFmtId="0" fontId="3" fillId="0" borderId="61" xfId="0" applyFont="1" applyBorder="1" applyProtection="1">
      <protection locked="0"/>
    </xf>
    <xf numFmtId="0" fontId="3" fillId="0" borderId="62" xfId="0" applyFont="1" applyBorder="1" applyProtection="1">
      <protection locked="0"/>
    </xf>
    <xf numFmtId="0" fontId="52" fillId="0" borderId="60" xfId="0" applyFont="1" applyBorder="1" applyAlignment="1" applyProtection="1">
      <alignment horizontal="center" vertical="center" wrapText="1"/>
      <protection locked="0"/>
    </xf>
    <xf numFmtId="0" fontId="3" fillId="0" borderId="63" xfId="0" applyFont="1" applyBorder="1" applyProtection="1">
      <protection locked="0"/>
    </xf>
    <xf numFmtId="0" fontId="0" fillId="0" borderId="0" xfId="0" applyProtection="1">
      <protection locked="0"/>
    </xf>
    <xf numFmtId="0" fontId="3" fillId="0" borderId="64" xfId="0" applyFont="1" applyBorder="1" applyProtection="1">
      <protection locked="0"/>
    </xf>
    <xf numFmtId="0" fontId="3" fillId="0" borderId="68" xfId="0" applyFont="1" applyBorder="1" applyProtection="1">
      <protection locked="0"/>
    </xf>
    <xf numFmtId="0" fontId="3" fillId="0" borderId="66" xfId="0" applyFont="1" applyBorder="1" applyProtection="1">
      <protection locked="0"/>
    </xf>
    <xf numFmtId="0" fontId="3" fillId="0" borderId="67" xfId="0" applyFont="1" applyBorder="1" applyProtection="1"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0" fontId="51" fillId="0" borderId="66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38" xfId="0" applyFont="1" applyBorder="1"/>
    <xf numFmtId="0" fontId="4" fillId="4" borderId="13" xfId="0" applyFont="1" applyFill="1" applyBorder="1" applyAlignment="1">
      <alignment horizontal="center" vertical="center"/>
    </xf>
    <xf numFmtId="0" fontId="3" fillId="0" borderId="14" xfId="0" applyFont="1" applyBorder="1"/>
    <xf numFmtId="1" fontId="4" fillId="4" borderId="12" xfId="0" applyNumberFormat="1" applyFont="1" applyFill="1" applyBorder="1" applyAlignment="1">
      <alignment horizontal="center" vertical="center" wrapText="1"/>
    </xf>
    <xf numFmtId="0" fontId="3" fillId="0" borderId="17" xfId="0" applyFont="1" applyBorder="1"/>
    <xf numFmtId="0" fontId="4" fillId="4" borderId="12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Protection="1">
      <protection locked="0"/>
    </xf>
    <xf numFmtId="0" fontId="4" fillId="4" borderId="1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wrapText="1"/>
    </xf>
    <xf numFmtId="0" fontId="3" fillId="0" borderId="20" xfId="0" applyFont="1" applyBorder="1"/>
    <xf numFmtId="0" fontId="3" fillId="0" borderId="21" xfId="0" applyFont="1" applyBorder="1"/>
    <xf numFmtId="0" fontId="3" fillId="0" borderId="39" xfId="0" applyFont="1" applyBorder="1"/>
    <xf numFmtId="0" fontId="8" fillId="0" borderId="30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2" fillId="3" borderId="7" xfId="0" applyFont="1" applyFill="1" applyBorder="1" applyAlignment="1">
      <alignment horizontal="center" vertical="center" wrapText="1"/>
    </xf>
    <xf numFmtId="0" fontId="3" fillId="0" borderId="8" xfId="0" applyFont="1" applyBorder="1"/>
    <xf numFmtId="0" fontId="3" fillId="0" borderId="9" xfId="0" applyFont="1" applyBorder="1"/>
    <xf numFmtId="0" fontId="4" fillId="4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5" xfId="0" applyFont="1" applyBorder="1"/>
    <xf numFmtId="0" fontId="3" fillId="0" borderId="16" xfId="0" applyFont="1" applyBorder="1"/>
    <xf numFmtId="0" fontId="1" fillId="0" borderId="72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png"/><Relationship Id="rId7" Type="http://schemas.openxmlformats.org/officeDocument/2006/relationships/image" Target="../media/image7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1104900</xdr:colOff>
      <xdr:row>71</xdr:row>
      <xdr:rowOff>12700</xdr:rowOff>
    </xdr:from>
    <xdr:ext cx="866775" cy="2762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04900" y="25311100"/>
          <a:ext cx="866775" cy="2762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10</xdr:col>
      <xdr:colOff>476250</xdr:colOff>
      <xdr:row>71</xdr:row>
      <xdr:rowOff>0</xdr:rowOff>
    </xdr:from>
    <xdr:ext cx="628650" cy="2762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036438" y="3646650"/>
          <a:ext cx="61912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10</xdr:col>
      <xdr:colOff>476250</xdr:colOff>
      <xdr:row>34</xdr:row>
      <xdr:rowOff>0</xdr:rowOff>
    </xdr:from>
    <xdr:ext cx="628650" cy="27622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36438" y="3646650"/>
          <a:ext cx="61912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10</xdr:col>
      <xdr:colOff>476250</xdr:colOff>
      <xdr:row>58</xdr:row>
      <xdr:rowOff>0</xdr:rowOff>
    </xdr:from>
    <xdr:ext cx="628650" cy="276225"/>
    <xdr:sp macro="" textlink="">
      <xdr:nvSpPr>
        <xdr:cNvPr id="5" name="Shap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036438" y="3646650"/>
          <a:ext cx="61912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10</xdr:col>
      <xdr:colOff>476250</xdr:colOff>
      <xdr:row>58</xdr:row>
      <xdr:rowOff>0</xdr:rowOff>
    </xdr:from>
    <xdr:ext cx="628650" cy="276225"/>
    <xdr:sp macro="" textlink="">
      <xdr:nvSpPr>
        <xdr:cNvPr id="6" name="Shap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36438" y="3646650"/>
          <a:ext cx="61912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2</xdr:col>
      <xdr:colOff>514350</xdr:colOff>
      <xdr:row>71</xdr:row>
      <xdr:rowOff>0</xdr:rowOff>
    </xdr:from>
    <xdr:ext cx="4600575" cy="619125"/>
    <xdr:sp macro="" textlink="">
      <xdr:nvSpPr>
        <xdr:cNvPr id="7" name="Shap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50475" y="3475200"/>
          <a:ext cx="4591050" cy="609600"/>
        </a:xfrm>
        <a:prstGeom prst="rect">
          <a:avLst/>
        </a:prstGeom>
        <a:noFill/>
        <a:ln>
          <a:noFill/>
        </a:ln>
      </xdr:spPr>
      <xdr:txBody>
        <a:bodyPr spcFirstLastPara="1" wrap="square" lIns="90000" tIns="45000" rIns="90000" bIns="45000" anchor="t" anchorCtr="0">
          <a:noAutofit/>
        </a:bodyPr>
        <a:lstStyle/>
        <a:p>
          <a:pPr marL="0" lvl="0" indent="0" algn="ctr" rtl="0">
            <a:lnSpc>
              <a:spcPct val="107000"/>
            </a:lnSpc>
            <a:spcBef>
              <a:spcPts val="0"/>
            </a:spcBef>
            <a:spcAft>
              <a:spcPts val="0"/>
            </a:spcAft>
            <a:buClr>
              <a:srgbClr val="FF0000"/>
            </a:buClr>
            <a:buSzPts val="1600"/>
            <a:buFont typeface="Calibri"/>
            <a:buNone/>
          </a:pPr>
          <a:r>
            <a:rPr lang="en-US" sz="1600" b="1" strike="noStrike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Nouveauté salon 2023</a:t>
          </a:r>
          <a:endParaRPr sz="1600" b="0" strike="noStrike">
            <a:latin typeface="Times New Roman"/>
            <a:ea typeface="Times New Roman"/>
            <a:cs typeface="Times New Roman"/>
            <a:sym typeface="Times New Roman"/>
          </a:endParaRPr>
        </a:p>
      </xdr:txBody>
    </xdr:sp>
    <xdr:clientData fLocksWithSheet="0"/>
  </xdr:oneCellAnchor>
  <xdr:oneCellAnchor>
    <xdr:from>
      <xdr:col>3</xdr:col>
      <xdr:colOff>2181225</xdr:colOff>
      <xdr:row>78</xdr:row>
      <xdr:rowOff>0</xdr:rowOff>
    </xdr:from>
    <xdr:ext cx="533400" cy="514350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35</xdr:row>
      <xdr:rowOff>266700</xdr:rowOff>
    </xdr:from>
    <xdr:ext cx="323850" cy="31432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19050</xdr:colOff>
      <xdr:row>34</xdr:row>
      <xdr:rowOff>285750</xdr:rowOff>
    </xdr:from>
    <xdr:ext cx="333375" cy="314325"/>
    <xdr:pic>
      <xdr:nvPicPr>
        <xdr:cNvPr id="10" name="image3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533400</xdr:colOff>
      <xdr:row>31</xdr:row>
      <xdr:rowOff>0</xdr:rowOff>
    </xdr:from>
    <xdr:ext cx="552450" cy="304800"/>
    <xdr:pic>
      <xdr:nvPicPr>
        <xdr:cNvPr id="11" name="image8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2990850</xdr:colOff>
      <xdr:row>58</xdr:row>
      <xdr:rowOff>19050</xdr:rowOff>
    </xdr:from>
    <xdr:ext cx="485775" cy="485775"/>
    <xdr:pic>
      <xdr:nvPicPr>
        <xdr:cNvPr id="12" name="image7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2924175</xdr:colOff>
      <xdr:row>65</xdr:row>
      <xdr:rowOff>0</xdr:rowOff>
    </xdr:from>
    <xdr:ext cx="552450" cy="504825"/>
    <xdr:pic>
      <xdr:nvPicPr>
        <xdr:cNvPr id="13" name="image7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2971800</xdr:colOff>
      <xdr:row>98</xdr:row>
      <xdr:rowOff>57150</xdr:rowOff>
    </xdr:from>
    <xdr:ext cx="504825" cy="409575"/>
    <xdr:pic>
      <xdr:nvPicPr>
        <xdr:cNvPr id="14" name="image6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3114675</xdr:colOff>
      <xdr:row>78</xdr:row>
      <xdr:rowOff>19050</xdr:rowOff>
    </xdr:from>
    <xdr:ext cx="381000" cy="485775"/>
    <xdr:pic>
      <xdr:nvPicPr>
        <xdr:cNvPr id="15" name="image7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2257425</xdr:colOff>
      <xdr:row>47</xdr:row>
      <xdr:rowOff>0</xdr:rowOff>
    </xdr:from>
    <xdr:ext cx="561975" cy="523875"/>
    <xdr:pic>
      <xdr:nvPicPr>
        <xdr:cNvPr id="16" name="image1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3028950</xdr:colOff>
      <xdr:row>47</xdr:row>
      <xdr:rowOff>38100</xdr:rowOff>
    </xdr:from>
    <xdr:ext cx="447675" cy="476250"/>
    <xdr:pic>
      <xdr:nvPicPr>
        <xdr:cNvPr id="17" name="image7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314325</xdr:colOff>
      <xdr:row>71</xdr:row>
      <xdr:rowOff>57150</xdr:rowOff>
    </xdr:from>
    <xdr:ext cx="876300" cy="485775"/>
    <xdr:pic>
      <xdr:nvPicPr>
        <xdr:cNvPr id="18" name="image5.jpg" descr="Index of /wp-content/uploads/2014/1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949825" y="25355550"/>
          <a:ext cx="876300" cy="4857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600075</xdr:colOff>
      <xdr:row>28</xdr:row>
      <xdr:rowOff>0</xdr:rowOff>
    </xdr:from>
    <xdr:ext cx="552450" cy="304800"/>
    <xdr:pic>
      <xdr:nvPicPr>
        <xdr:cNvPr id="19" name="image8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95250</xdr:colOff>
      <xdr:row>51</xdr:row>
      <xdr:rowOff>38100</xdr:rowOff>
    </xdr:from>
    <xdr:ext cx="400050" cy="285750"/>
    <xdr:pic>
      <xdr:nvPicPr>
        <xdr:cNvPr id="20" name="image4.jpg" descr="Index of /wp-content/uploads/2014/1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2238375</xdr:colOff>
      <xdr:row>98</xdr:row>
      <xdr:rowOff>0</xdr:rowOff>
    </xdr:from>
    <xdr:ext cx="533400" cy="514350"/>
    <xdr:pic>
      <xdr:nvPicPr>
        <xdr:cNvPr id="21" name="image2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2057400</xdr:colOff>
      <xdr:row>65</xdr:row>
      <xdr:rowOff>19050</xdr:rowOff>
    </xdr:from>
    <xdr:ext cx="533400" cy="514350"/>
    <xdr:pic>
      <xdr:nvPicPr>
        <xdr:cNvPr id="22" name="image2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2028825</xdr:colOff>
      <xdr:row>58</xdr:row>
      <xdr:rowOff>0</xdr:rowOff>
    </xdr:from>
    <xdr:ext cx="533400" cy="514350"/>
    <xdr:pic>
      <xdr:nvPicPr>
        <xdr:cNvPr id="23" name="image2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2286000</xdr:colOff>
      <xdr:row>16</xdr:row>
      <xdr:rowOff>0</xdr:rowOff>
    </xdr:from>
    <xdr:ext cx="533400" cy="514350"/>
    <xdr:pic>
      <xdr:nvPicPr>
        <xdr:cNvPr id="24" name="image2.pn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90</xdr:row>
      <xdr:rowOff>19050</xdr:rowOff>
    </xdr:from>
    <xdr:ext cx="876300" cy="485775"/>
    <xdr:pic>
      <xdr:nvPicPr>
        <xdr:cNvPr id="25" name="image5.jpg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71</xdr:row>
      <xdr:rowOff>0</xdr:rowOff>
    </xdr:from>
    <xdr:ext cx="485775" cy="485775"/>
    <xdr:pic>
      <xdr:nvPicPr>
        <xdr:cNvPr id="26" name="image7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71</xdr:row>
      <xdr:rowOff>0</xdr:rowOff>
    </xdr:from>
    <xdr:ext cx="609600" cy="561975"/>
    <xdr:pic>
      <xdr:nvPicPr>
        <xdr:cNvPr id="27" name="image2.pn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domaine-de-pignan.com/cuvee_traditionnelle_rouge_generique_cotes_du_rhone-60-fr.htm" TargetMode="External"/><Relationship Id="rId21" Type="http://schemas.openxmlformats.org/officeDocument/2006/relationships/hyperlink" Target="https://www.lesvignesdelarque.com/nosvins" TargetMode="External"/><Relationship Id="rId42" Type="http://schemas.openxmlformats.org/officeDocument/2006/relationships/hyperlink" Target="https://www.chateauchillac.fr/produit/bordeaux-rose/" TargetMode="External"/><Relationship Id="rId47" Type="http://schemas.openxmlformats.org/officeDocument/2006/relationships/hyperlink" Target="http://chateaulepayral.over-blog.com/pages/BERGERAC_ROSE-2470415.html" TargetMode="External"/><Relationship Id="rId63" Type="http://schemas.openxmlformats.org/officeDocument/2006/relationships/hyperlink" Target="https://chinonlambertbio.com/boutique/vins-blancs-et-roses/14-cuvee-mathilde.html" TargetMode="External"/><Relationship Id="rId68" Type="http://schemas.openxmlformats.org/officeDocument/2006/relationships/hyperlink" Target="https://chinonlambertbio.com/boutique/vins-vinifies-en-amphore/19-cuvee-harmonie.html" TargetMode="External"/><Relationship Id="rId7" Type="http://schemas.openxmlformats.org/officeDocument/2006/relationships/hyperlink" Target="https://domainerenemeyer.fr/pinot-noir/" TargetMode="External"/><Relationship Id="rId2" Type="http://schemas.openxmlformats.org/officeDocument/2006/relationships/hyperlink" Target="https://domainerenemeyer.fr/cremant/" TargetMode="External"/><Relationship Id="rId16" Type="http://schemas.openxmlformats.org/officeDocument/2006/relationships/hyperlink" Target="https://www.lesvignesdelarque.com/nosvins" TargetMode="External"/><Relationship Id="rId29" Type="http://schemas.openxmlformats.org/officeDocument/2006/relationships/hyperlink" Target="https://www.domaine-de-pignan.com/cuvee_speciale_coralie_et_floriane_rouge_aocchateauneuf-du-pape-52-fr.htm" TargetMode="External"/><Relationship Id="rId11" Type="http://schemas.openxmlformats.org/officeDocument/2006/relationships/hyperlink" Target="http://romualdpetit.fr/portfolio-type/le-bourgogne-heritage/" TargetMode="External"/><Relationship Id="rId24" Type="http://schemas.openxmlformats.org/officeDocument/2006/relationships/hyperlink" Target="https://www.domaine-de-pignan.com/index.php?lg=fr" TargetMode="External"/><Relationship Id="rId32" Type="http://schemas.openxmlformats.org/officeDocument/2006/relationships/hyperlink" Target="https://www.chateau-de-manissy.com/wp-content/uploads/2023/02/Fiche-Site-Tavel-TDC.pdf" TargetMode="External"/><Relationship Id="rId37" Type="http://schemas.openxmlformats.org/officeDocument/2006/relationships/hyperlink" Target="https://www.chateau-de-manissy.com/wp-content/uploads/2020/11/Fiche-Site-Generation-Alpha.pdf" TargetMode="External"/><Relationship Id="rId40" Type="http://schemas.openxmlformats.org/officeDocument/2006/relationships/hyperlink" Target="https://www.chateauchillac.fr/" TargetMode="External"/><Relationship Id="rId45" Type="http://schemas.openxmlformats.org/officeDocument/2006/relationships/hyperlink" Target="https://www.youtube.com/watch?v=rdrfq3YnTfM&amp;feature=emb_title" TargetMode="External"/><Relationship Id="rId53" Type="http://schemas.openxmlformats.org/officeDocument/2006/relationships/hyperlink" Target="http://chateaulepayral.over-blog.com/pages/CUVEE_HERITAGE-2470428.html" TargetMode="External"/><Relationship Id="rId58" Type="http://schemas.openxmlformats.org/officeDocument/2006/relationships/hyperlink" Target="https://www.chateau-la-braulterie.com/domaine-les-cailloux-de-blais/" TargetMode="External"/><Relationship Id="rId66" Type="http://schemas.openxmlformats.org/officeDocument/2006/relationships/hyperlink" Target="https://chinonlambertbio.com/boutique/vins-rouges/11-cuvee-les-puys.html" TargetMode="External"/><Relationship Id="rId5" Type="http://schemas.openxmlformats.org/officeDocument/2006/relationships/hyperlink" Target="https://domainerenemeyer.fr/pinot-gris/" TargetMode="External"/><Relationship Id="rId61" Type="http://schemas.openxmlformats.org/officeDocument/2006/relationships/hyperlink" Target="https://chinonlambertbio.com/" TargetMode="External"/><Relationship Id="rId19" Type="http://schemas.openxmlformats.org/officeDocument/2006/relationships/hyperlink" Target="https://www.lesvignesdelarque.com/nosvins" TargetMode="External"/><Relationship Id="rId14" Type="http://schemas.openxmlformats.org/officeDocument/2006/relationships/hyperlink" Target="https://www.lesvignesdelarque.com/nosvins" TargetMode="External"/><Relationship Id="rId22" Type="http://schemas.openxmlformats.org/officeDocument/2006/relationships/hyperlink" Target="https://www.lesvignesdelarque.com/nosvins" TargetMode="External"/><Relationship Id="rId27" Type="http://schemas.openxmlformats.org/officeDocument/2006/relationships/hyperlink" Target="https://www.domaine-de-pignan.com/cuvee_traditionnelle_blanc_aocchateauneuf-du-pape-57-fr.htm" TargetMode="External"/><Relationship Id="rId30" Type="http://schemas.openxmlformats.org/officeDocument/2006/relationships/hyperlink" Target="https://www.chateau-de-manissy.com/" TargetMode="External"/><Relationship Id="rId35" Type="http://schemas.openxmlformats.org/officeDocument/2006/relationships/hyperlink" Target="https://www.chateau-de-manissy.com/wp-content/uploads/2019/06/Fiche-Site-CDR-Blanc.pdf" TargetMode="External"/><Relationship Id="rId43" Type="http://schemas.openxmlformats.org/officeDocument/2006/relationships/hyperlink" Target="https://www.chateauchillac.fr/produit/loriginel-bordeaux-2019-sans-sulfites-ajoutes/" TargetMode="External"/><Relationship Id="rId48" Type="http://schemas.openxmlformats.org/officeDocument/2006/relationships/hyperlink" Target="http://chateaulepayral.over-blog.com/pages/BERGERAC_ROUGE-2470408.html" TargetMode="External"/><Relationship Id="rId56" Type="http://schemas.openxmlformats.org/officeDocument/2006/relationships/hyperlink" Target="https://www.chateau-la-braulterie.com/la-braulterie-blanc/" TargetMode="External"/><Relationship Id="rId64" Type="http://schemas.openxmlformats.org/officeDocument/2006/relationships/hyperlink" Target="https://chinonlambertbio.com/boutique/vins-rouges/10-cuvee-les-perruches.html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://romualdpetit.fr/" TargetMode="External"/><Relationship Id="rId51" Type="http://schemas.openxmlformats.org/officeDocument/2006/relationships/hyperlink" Target="https://le-payral.com/assets/ft_lou-payral_rouge.pdf" TargetMode="External"/><Relationship Id="rId3" Type="http://schemas.openxmlformats.org/officeDocument/2006/relationships/hyperlink" Target="https://domainerenemeyer.fr/pinot-blanc/" TargetMode="External"/><Relationship Id="rId12" Type="http://schemas.openxmlformats.org/officeDocument/2006/relationships/hyperlink" Target="http://romualdpetit.fr/portfolio-type/le-morgon/" TargetMode="External"/><Relationship Id="rId17" Type="http://schemas.openxmlformats.org/officeDocument/2006/relationships/hyperlink" Target="https://www.lesvignesdelarque.com/nosvins" TargetMode="External"/><Relationship Id="rId25" Type="http://schemas.openxmlformats.org/officeDocument/2006/relationships/hyperlink" Target="https://www.domaine-de-pignan.com/cuvee_traditionnelle_rose_vin_de_france_-49-fr.htm" TargetMode="External"/><Relationship Id="rId33" Type="http://schemas.openxmlformats.org/officeDocument/2006/relationships/hyperlink" Target="https://www.chateau-de-manissy.com/wp-content/uploads/2020/03/Fiche-Site-Lirac-Rouge.pdf" TargetMode="External"/><Relationship Id="rId38" Type="http://schemas.openxmlformats.org/officeDocument/2006/relationships/hyperlink" Target="https://www.rotary-arlon.be/images/documents/activit%C3%A9s%20rca/activit%C3%A9s%20rca%202019-2020/Folder%202020%20Clovallon.pdf" TargetMode="External"/><Relationship Id="rId46" Type="http://schemas.openxmlformats.org/officeDocument/2006/relationships/hyperlink" Target="http://chateaulepayral.over-blog.com/pages/BERGERAC_SEC-2470392.html" TargetMode="External"/><Relationship Id="rId59" Type="http://schemas.openxmlformats.org/officeDocument/2006/relationships/hyperlink" Target="https://www.chateau-la-braulterie.com/chateau-la-braulterie-de-peyraud/" TargetMode="External"/><Relationship Id="rId67" Type="http://schemas.openxmlformats.org/officeDocument/2006/relationships/hyperlink" Target="https://chinonlambertbio.com/boutique/vins-vinifies-en-amphore/19-cuvee-harmonie.html" TargetMode="External"/><Relationship Id="rId20" Type="http://schemas.openxmlformats.org/officeDocument/2006/relationships/hyperlink" Target="https://www.lesvignesdelarque.com/nosvins" TargetMode="External"/><Relationship Id="rId41" Type="http://schemas.openxmlformats.org/officeDocument/2006/relationships/hyperlink" Target="https://www.chateauchillac.fr/produit/entre-deux-mers/" TargetMode="External"/><Relationship Id="rId54" Type="http://schemas.openxmlformats.org/officeDocument/2006/relationships/hyperlink" Target="http://chateaulepayral.over-blog.com/pages/SAUSSIGNAC-2470446.html" TargetMode="External"/><Relationship Id="rId62" Type="http://schemas.openxmlformats.org/officeDocument/2006/relationships/hyperlink" Target="https://chinonlambertbio.com/boutique/vins-blancs-et-roses/17-cuvee-les-chesnaies.html" TargetMode="External"/><Relationship Id="rId1" Type="http://schemas.openxmlformats.org/officeDocument/2006/relationships/hyperlink" Target="https://domainerenemeyer.fr/" TargetMode="External"/><Relationship Id="rId6" Type="http://schemas.openxmlformats.org/officeDocument/2006/relationships/hyperlink" Target="https://domainerenemeyer.fr/gewurztraminer/" TargetMode="External"/><Relationship Id="rId15" Type="http://schemas.openxmlformats.org/officeDocument/2006/relationships/hyperlink" Target="https://www.lesvignesdelarque.com/nosvins" TargetMode="External"/><Relationship Id="rId23" Type="http://schemas.openxmlformats.org/officeDocument/2006/relationships/hyperlink" Target="https://www.lesvignesdelarque.com/nosvins" TargetMode="External"/><Relationship Id="rId28" Type="http://schemas.openxmlformats.org/officeDocument/2006/relationships/hyperlink" Target="https://www.youtube.com/watch?v=BTluKOifbDQ" TargetMode="External"/><Relationship Id="rId36" Type="http://schemas.openxmlformats.org/officeDocument/2006/relationships/hyperlink" Target="https://www.chateau-de-manissy.com/wp-content/uploads/2020/11/Fiche-Site-CDR-Rouge.pdf" TargetMode="External"/><Relationship Id="rId49" Type="http://schemas.openxmlformats.org/officeDocument/2006/relationships/hyperlink" Target="http://chateaulepayral.over-blog.com/pages/TERRES_ROUGES-2470270.html" TargetMode="External"/><Relationship Id="rId57" Type="http://schemas.openxmlformats.org/officeDocument/2006/relationships/hyperlink" Target="https://www.chateau-la-braulterie.com/la-braulterie-rose/" TargetMode="External"/><Relationship Id="rId10" Type="http://schemas.openxmlformats.org/officeDocument/2006/relationships/hyperlink" Target="http://romualdpetit.fr/portfolio-type/saint-veran-champs-ronds/" TargetMode="External"/><Relationship Id="rId31" Type="http://schemas.openxmlformats.org/officeDocument/2006/relationships/hyperlink" Target="https://www.chateau-de-manissy.com/wp-content/uploads/2020/03/Fiche-Site-Tavel-Trinite%CC%81.pdf" TargetMode="External"/><Relationship Id="rId44" Type="http://schemas.openxmlformats.org/officeDocument/2006/relationships/hyperlink" Target="https://www.chateauchillac.fr/produit/chateau-quillet-vin-biologique/" TargetMode="External"/><Relationship Id="rId52" Type="http://schemas.openxmlformats.org/officeDocument/2006/relationships/hyperlink" Target="http://chateaulepayral.over-blog.com/pages/TUTTI_FRUTTI-2470183.html" TargetMode="External"/><Relationship Id="rId60" Type="http://schemas.openxmlformats.org/officeDocument/2006/relationships/hyperlink" Target="https://www.chateau-la-braulterie.com/cuvee-prestige-2015/" TargetMode="External"/><Relationship Id="rId65" Type="http://schemas.openxmlformats.org/officeDocument/2006/relationships/hyperlink" Target="https://chinonlambertbio.com/boutique/vins-rouges/12-cuvee-marie.html" TargetMode="External"/><Relationship Id="rId4" Type="http://schemas.openxmlformats.org/officeDocument/2006/relationships/hyperlink" Target="https://domainerenemeyer.fr/riesling/" TargetMode="External"/><Relationship Id="rId9" Type="http://schemas.openxmlformats.org/officeDocument/2006/relationships/hyperlink" Target="http://romualdpetit.fr/portfolio-type/saint-veran-tradition/" TargetMode="External"/><Relationship Id="rId13" Type="http://schemas.openxmlformats.org/officeDocument/2006/relationships/hyperlink" Target="https://www.lesvignesdelarque.com/" TargetMode="External"/><Relationship Id="rId18" Type="http://schemas.openxmlformats.org/officeDocument/2006/relationships/hyperlink" Target="https://www.lesvignesdelarque.com/nosvins" TargetMode="External"/><Relationship Id="rId39" Type="http://schemas.openxmlformats.org/officeDocument/2006/relationships/hyperlink" Target="https://www.rotary-arlon.be/images/documents/activit%C3%A9s%20rca/activit%C3%A9s%20rca%202019-2020/Folder%202020%20Domaine%20Mas%20Alezon.pdf" TargetMode="External"/><Relationship Id="rId34" Type="http://schemas.openxmlformats.org/officeDocument/2006/relationships/hyperlink" Target="https://www.chateau-de-manissy.com/wp-content/uploads/2019/06/Fiche-Site-Lirac-AGP.pdf" TargetMode="External"/><Relationship Id="rId50" Type="http://schemas.openxmlformats.org/officeDocument/2006/relationships/hyperlink" Target="https://le-payral.com/assets/ft_lou-payral_blanc.pdf" TargetMode="External"/><Relationship Id="rId55" Type="http://schemas.openxmlformats.org/officeDocument/2006/relationships/hyperlink" Target="https://www.chateau-la-braulteri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1"/>
  <sheetViews>
    <sheetView tabSelected="1" workbookViewId="0">
      <selection activeCell="I29" sqref="I29"/>
    </sheetView>
  </sheetViews>
  <sheetFormatPr baseColWidth="10" defaultColWidth="12.6640625" defaultRowHeight="15" customHeight="1"/>
  <cols>
    <col min="1" max="1" width="18.6640625" customWidth="1"/>
    <col min="2" max="2" width="33.33203125" customWidth="1"/>
    <col min="3" max="3" width="8.83203125" customWidth="1"/>
    <col min="4" max="4" width="52.6640625" customWidth="1"/>
    <col min="5" max="5" width="9.1640625" customWidth="1"/>
    <col min="6" max="6" width="8" customWidth="1"/>
    <col min="7" max="7" width="8.1640625" customWidth="1"/>
    <col min="8" max="8" width="7.1640625" customWidth="1"/>
    <col min="9" max="9" width="10.6640625" customWidth="1"/>
    <col min="10" max="10" width="12.33203125" customWidth="1"/>
    <col min="11" max="11" width="11" customWidth="1"/>
    <col min="12" max="12" width="33.1640625" customWidth="1"/>
    <col min="13" max="26" width="8.83203125" customWidth="1"/>
  </cols>
  <sheetData>
    <row r="1" spans="1:26" ht="6.75" customHeight="1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9.75" customHeight="1">
      <c r="A2" s="286" t="s">
        <v>0</v>
      </c>
      <c r="B2" s="287"/>
      <c r="C2" s="287"/>
      <c r="D2" s="287"/>
      <c r="E2" s="287"/>
      <c r="F2" s="287"/>
      <c r="G2" s="287"/>
      <c r="H2" s="287"/>
      <c r="I2" s="287"/>
      <c r="J2" s="288"/>
      <c r="K2" s="1"/>
      <c r="L2" s="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9" customHeight="1">
      <c r="A3" s="289" t="s">
        <v>1</v>
      </c>
      <c r="B3" s="290"/>
      <c r="C3" s="290"/>
      <c r="D3" s="291"/>
      <c r="E3" s="292" t="str">
        <f>"Montant à payer : "&amp;J112&amp;" €"</f>
        <v>Montant à payer : 0 €</v>
      </c>
      <c r="F3" s="293"/>
      <c r="G3" s="293"/>
      <c r="H3" s="293"/>
      <c r="I3" s="293"/>
      <c r="J3" s="294"/>
      <c r="K3" s="1"/>
      <c r="L3" s="1"/>
    </row>
    <row r="4" spans="1:26" ht="30" customHeight="1">
      <c r="A4" s="295" t="s">
        <v>2</v>
      </c>
      <c r="B4" s="296"/>
      <c r="C4" s="279" t="s">
        <v>3</v>
      </c>
      <c r="D4" s="279" t="s">
        <v>4</v>
      </c>
      <c r="E4" s="279" t="s">
        <v>5</v>
      </c>
      <c r="F4" s="273" t="s">
        <v>6</v>
      </c>
      <c r="G4" s="274"/>
      <c r="H4" s="275" t="s">
        <v>7</v>
      </c>
      <c r="I4" s="277" t="s">
        <v>8</v>
      </c>
      <c r="J4" s="279" t="s">
        <v>9</v>
      </c>
      <c r="K4" s="1"/>
      <c r="L4" s="1"/>
    </row>
    <row r="5" spans="1:26" ht="30" customHeight="1">
      <c r="A5" s="297"/>
      <c r="B5" s="298"/>
      <c r="C5" s="276"/>
      <c r="D5" s="276"/>
      <c r="E5" s="276"/>
      <c r="F5" s="5" t="s">
        <v>10</v>
      </c>
      <c r="G5" s="5" t="s">
        <v>11</v>
      </c>
      <c r="H5" s="276"/>
      <c r="I5" s="278"/>
      <c r="J5" s="276"/>
      <c r="K5" s="1"/>
      <c r="L5" s="1"/>
    </row>
    <row r="6" spans="1:26" ht="7.5" customHeight="1">
      <c r="A6" s="1"/>
      <c r="B6" s="1"/>
      <c r="C6" s="1"/>
      <c r="D6" s="1"/>
      <c r="E6" s="1"/>
      <c r="F6" s="1"/>
      <c r="G6" s="1"/>
      <c r="H6" s="2"/>
      <c r="I6" s="195"/>
      <c r="J6" s="1"/>
      <c r="K6" s="1"/>
      <c r="L6" s="1"/>
    </row>
    <row r="7" spans="1:26" ht="45.75" customHeight="1">
      <c r="A7" s="280" t="s">
        <v>12</v>
      </c>
      <c r="B7" s="281"/>
      <c r="C7" s="281"/>
      <c r="D7" s="282"/>
      <c r="E7" s="6"/>
      <c r="F7" s="7"/>
      <c r="G7" s="7"/>
      <c r="H7" s="8"/>
      <c r="I7" s="196"/>
      <c r="J7" s="9"/>
      <c r="K7" s="10" t="s">
        <v>13</v>
      </c>
      <c r="L7" s="11"/>
    </row>
    <row r="8" spans="1:26" ht="43.5" customHeight="1">
      <c r="A8" s="285" t="s">
        <v>14</v>
      </c>
      <c r="B8" s="12" t="s">
        <v>15</v>
      </c>
      <c r="C8" s="13" t="s">
        <v>16</v>
      </c>
      <c r="D8" s="14" t="s">
        <v>17</v>
      </c>
      <c r="E8" s="13" t="s">
        <v>18</v>
      </c>
      <c r="F8" s="15">
        <v>12</v>
      </c>
      <c r="G8" s="16">
        <f t="shared" ref="G8:G15" si="0">F8*H8</f>
        <v>72</v>
      </c>
      <c r="H8" s="17">
        <v>6</v>
      </c>
      <c r="I8" s="197"/>
      <c r="J8" s="18" t="str">
        <f t="shared" ref="J8:J15" si="1">IF(I8="","",+G8*I8)</f>
        <v/>
      </c>
      <c r="K8" s="19" t="s">
        <v>19</v>
      </c>
      <c r="L8" s="1"/>
    </row>
    <row r="9" spans="1:26" ht="24.75" customHeight="1">
      <c r="A9" s="271"/>
      <c r="B9" s="12" t="s">
        <v>20</v>
      </c>
      <c r="C9" s="20">
        <v>2022</v>
      </c>
      <c r="D9" s="14" t="s">
        <v>21</v>
      </c>
      <c r="E9" s="21" t="s">
        <v>18</v>
      </c>
      <c r="F9" s="22">
        <v>10</v>
      </c>
      <c r="G9" s="23">
        <f t="shared" si="0"/>
        <v>60</v>
      </c>
      <c r="H9" s="24">
        <v>6</v>
      </c>
      <c r="I9" s="198"/>
      <c r="J9" s="18" t="str">
        <f t="shared" si="1"/>
        <v/>
      </c>
      <c r="K9" s="19" t="s">
        <v>19</v>
      </c>
      <c r="L9" s="1"/>
    </row>
    <row r="10" spans="1:26" ht="42.75" customHeight="1">
      <c r="A10" s="271"/>
      <c r="B10" s="12" t="s">
        <v>22</v>
      </c>
      <c r="C10" s="25">
        <v>2021</v>
      </c>
      <c r="D10" s="14" t="s">
        <v>23</v>
      </c>
      <c r="E10" s="26" t="s">
        <v>18</v>
      </c>
      <c r="F10" s="22">
        <v>10.5</v>
      </c>
      <c r="G10" s="23">
        <f t="shared" si="0"/>
        <v>63</v>
      </c>
      <c r="H10" s="24">
        <v>6</v>
      </c>
      <c r="I10" s="198"/>
      <c r="J10" s="18" t="str">
        <f t="shared" si="1"/>
        <v/>
      </c>
      <c r="K10" s="19" t="s">
        <v>19</v>
      </c>
      <c r="L10" s="1"/>
    </row>
    <row r="11" spans="1:26" ht="33" customHeight="1">
      <c r="A11" s="271"/>
      <c r="B11" s="12" t="s">
        <v>24</v>
      </c>
      <c r="C11" s="20">
        <v>2021</v>
      </c>
      <c r="D11" s="14" t="s">
        <v>25</v>
      </c>
      <c r="E11" s="21" t="s">
        <v>18</v>
      </c>
      <c r="F11" s="22">
        <v>12</v>
      </c>
      <c r="G11" s="27">
        <f t="shared" si="0"/>
        <v>72</v>
      </c>
      <c r="H11" s="28">
        <v>6</v>
      </c>
      <c r="I11" s="199"/>
      <c r="J11" s="29" t="str">
        <f t="shared" si="1"/>
        <v/>
      </c>
      <c r="K11" s="19" t="s">
        <v>19</v>
      </c>
      <c r="L11" s="30"/>
    </row>
    <row r="12" spans="1:26" ht="34.5" customHeight="1">
      <c r="A12" s="271"/>
      <c r="B12" s="12" t="s">
        <v>26</v>
      </c>
      <c r="C12" s="20">
        <v>2021</v>
      </c>
      <c r="D12" s="14" t="s">
        <v>27</v>
      </c>
      <c r="E12" s="21" t="s">
        <v>18</v>
      </c>
      <c r="F12" s="22">
        <v>16.5</v>
      </c>
      <c r="G12" s="23">
        <f t="shared" si="0"/>
        <v>99</v>
      </c>
      <c r="H12" s="24">
        <v>6</v>
      </c>
      <c r="I12" s="198"/>
      <c r="J12" s="18" t="str">
        <f t="shared" si="1"/>
        <v/>
      </c>
      <c r="K12" s="19" t="s">
        <v>19</v>
      </c>
      <c r="L12" s="1"/>
    </row>
    <row r="13" spans="1:26" ht="24.75" customHeight="1">
      <c r="A13" s="271"/>
      <c r="B13" s="31" t="s">
        <v>28</v>
      </c>
      <c r="C13" s="20">
        <v>2022</v>
      </c>
      <c r="D13" s="32" t="s">
        <v>29</v>
      </c>
      <c r="E13" s="21" t="s">
        <v>18</v>
      </c>
      <c r="F13" s="22">
        <v>12</v>
      </c>
      <c r="G13" s="23">
        <f t="shared" si="0"/>
        <v>72</v>
      </c>
      <c r="H13" s="24">
        <v>6</v>
      </c>
      <c r="I13" s="198"/>
      <c r="J13" s="18" t="str">
        <f t="shared" si="1"/>
        <v/>
      </c>
      <c r="K13" s="19" t="s">
        <v>19</v>
      </c>
      <c r="L13" s="1"/>
    </row>
    <row r="14" spans="1:26" ht="24.75" customHeight="1">
      <c r="A14" s="271"/>
      <c r="B14" s="33" t="s">
        <v>30</v>
      </c>
      <c r="C14" s="34">
        <v>2020</v>
      </c>
      <c r="D14" s="35" t="s">
        <v>29</v>
      </c>
      <c r="E14" s="36" t="s">
        <v>18</v>
      </c>
      <c r="F14" s="37">
        <v>16.5</v>
      </c>
      <c r="G14" s="38">
        <f t="shared" si="0"/>
        <v>99</v>
      </c>
      <c r="H14" s="39">
        <v>6</v>
      </c>
      <c r="I14" s="200"/>
      <c r="J14" s="40" t="str">
        <f t="shared" si="1"/>
        <v/>
      </c>
      <c r="K14" s="41"/>
      <c r="L14" s="1"/>
    </row>
    <row r="15" spans="1:26" ht="24.75" customHeight="1">
      <c r="A15" s="272"/>
      <c r="B15" s="216"/>
      <c r="C15" s="239"/>
      <c r="D15" s="218"/>
      <c r="E15" s="217"/>
      <c r="F15" s="240"/>
      <c r="G15" s="241">
        <f t="shared" si="0"/>
        <v>0</v>
      </c>
      <c r="H15" s="200"/>
      <c r="I15" s="200"/>
      <c r="J15" s="242" t="str">
        <f t="shared" si="1"/>
        <v/>
      </c>
      <c r="K15" s="41"/>
      <c r="L15" s="1"/>
    </row>
    <row r="16" spans="1:26" ht="6" customHeight="1">
      <c r="A16" s="1"/>
      <c r="B16" s="1"/>
      <c r="C16" s="1"/>
      <c r="D16" s="1"/>
      <c r="E16" s="1"/>
      <c r="F16" s="1"/>
      <c r="G16" s="1"/>
      <c r="H16" s="42"/>
      <c r="I16" s="201"/>
      <c r="J16" s="1"/>
      <c r="K16" s="1"/>
      <c r="L16" s="1"/>
    </row>
    <row r="17" spans="1:12" ht="45.75" customHeight="1">
      <c r="A17" s="280" t="s">
        <v>31</v>
      </c>
      <c r="B17" s="281"/>
      <c r="C17" s="281"/>
      <c r="D17" s="283"/>
      <c r="E17" s="43"/>
      <c r="F17" s="44"/>
      <c r="G17" s="44"/>
      <c r="H17" s="45"/>
      <c r="I17" s="202"/>
      <c r="J17" s="46" t="str">
        <f>IF(I17="","",I17*G17)</f>
        <v/>
      </c>
      <c r="K17" s="47" t="s">
        <v>13</v>
      </c>
      <c r="L17" s="1"/>
    </row>
    <row r="18" spans="1:12" ht="24.75" customHeight="1">
      <c r="A18" s="284" t="s">
        <v>32</v>
      </c>
      <c r="B18" s="48" t="s">
        <v>33</v>
      </c>
      <c r="C18" s="13">
        <v>2022</v>
      </c>
      <c r="D18" s="14" t="s">
        <v>34</v>
      </c>
      <c r="E18" s="13" t="s">
        <v>18</v>
      </c>
      <c r="F18" s="49">
        <v>13</v>
      </c>
      <c r="G18" s="49">
        <f t="shared" ref="G18:G25" si="2">F18*H18</f>
        <v>78</v>
      </c>
      <c r="H18" s="50">
        <v>6</v>
      </c>
      <c r="I18" s="203"/>
      <c r="J18" s="51" t="str">
        <f t="shared" ref="J18:J25" si="3">IF(I18="","",+G18*I18)</f>
        <v/>
      </c>
      <c r="K18" s="52" t="s">
        <v>19</v>
      </c>
      <c r="L18" s="1"/>
    </row>
    <row r="19" spans="1:12" ht="30.75" customHeight="1">
      <c r="A19" s="271"/>
      <c r="B19" s="12" t="s">
        <v>35</v>
      </c>
      <c r="C19" s="21">
        <v>2021</v>
      </c>
      <c r="D19" s="53" t="s">
        <v>36</v>
      </c>
      <c r="E19" s="36" t="s">
        <v>18</v>
      </c>
      <c r="F19" s="54">
        <v>14.4</v>
      </c>
      <c r="G19" s="54">
        <f t="shared" si="2"/>
        <v>86.4</v>
      </c>
      <c r="H19" s="55">
        <v>6</v>
      </c>
      <c r="I19" s="204"/>
      <c r="J19" s="56" t="str">
        <f t="shared" si="3"/>
        <v/>
      </c>
      <c r="K19" s="57" t="s">
        <v>19</v>
      </c>
      <c r="L19" s="1"/>
    </row>
    <row r="20" spans="1:12" ht="30.75" customHeight="1">
      <c r="A20" s="58" t="s">
        <v>37</v>
      </c>
      <c r="B20" s="59" t="s">
        <v>38</v>
      </c>
      <c r="C20" s="60">
        <v>2021</v>
      </c>
      <c r="D20" s="61" t="s">
        <v>39</v>
      </c>
      <c r="E20" s="62" t="s">
        <v>40</v>
      </c>
      <c r="F20" s="63">
        <v>13</v>
      </c>
      <c r="G20" s="63">
        <f t="shared" si="2"/>
        <v>78</v>
      </c>
      <c r="H20" s="64">
        <v>6</v>
      </c>
      <c r="I20" s="205"/>
      <c r="J20" s="65" t="str">
        <f t="shared" si="3"/>
        <v/>
      </c>
      <c r="K20" s="57" t="s">
        <v>19</v>
      </c>
      <c r="L20" s="1"/>
    </row>
    <row r="21" spans="1:12" ht="24.75" customHeight="1">
      <c r="A21" s="270" t="s">
        <v>41</v>
      </c>
      <c r="B21" s="67" t="s">
        <v>42</v>
      </c>
      <c r="C21" s="13">
        <v>2022</v>
      </c>
      <c r="D21" s="68" t="s">
        <v>43</v>
      </c>
      <c r="E21" s="13" t="s">
        <v>18</v>
      </c>
      <c r="F21" s="49">
        <v>10.35</v>
      </c>
      <c r="G21" s="49">
        <f t="shared" si="2"/>
        <v>62.099999999999994</v>
      </c>
      <c r="H21" s="50">
        <v>6</v>
      </c>
      <c r="I21" s="203"/>
      <c r="J21" s="51" t="str">
        <f t="shared" si="3"/>
        <v/>
      </c>
      <c r="K21" s="69" t="s">
        <v>19</v>
      </c>
      <c r="L21" s="1"/>
    </row>
    <row r="22" spans="1:12" ht="24.75" customHeight="1">
      <c r="A22" s="271"/>
      <c r="B22" s="70" t="s">
        <v>44</v>
      </c>
      <c r="C22" s="26">
        <v>2021</v>
      </c>
      <c r="D22" s="32" t="s">
        <v>43</v>
      </c>
      <c r="E22" s="21" t="s">
        <v>18</v>
      </c>
      <c r="F22" s="54">
        <v>12</v>
      </c>
      <c r="G22" s="54">
        <f t="shared" si="2"/>
        <v>72</v>
      </c>
      <c r="H22" s="55">
        <v>6</v>
      </c>
      <c r="I22" s="204"/>
      <c r="J22" s="56" t="str">
        <f t="shared" si="3"/>
        <v/>
      </c>
      <c r="K22" s="41"/>
      <c r="L22" s="1"/>
    </row>
    <row r="23" spans="1:12" ht="24.75" customHeight="1">
      <c r="A23" s="270" t="s">
        <v>45</v>
      </c>
      <c r="B23" s="67" t="s">
        <v>46</v>
      </c>
      <c r="C23" s="13">
        <v>2022</v>
      </c>
      <c r="D23" s="68" t="s">
        <v>43</v>
      </c>
      <c r="E23" s="13" t="s">
        <v>18</v>
      </c>
      <c r="F23" s="49">
        <v>10.35</v>
      </c>
      <c r="G23" s="49">
        <f t="shared" si="2"/>
        <v>62.099999999999994</v>
      </c>
      <c r="H23" s="50">
        <v>6</v>
      </c>
      <c r="I23" s="203"/>
      <c r="J23" s="51" t="str">
        <f t="shared" si="3"/>
        <v/>
      </c>
      <c r="K23" s="69"/>
      <c r="L23" s="1"/>
    </row>
    <row r="24" spans="1:12" ht="27" customHeight="1">
      <c r="A24" s="272"/>
      <c r="B24" s="33" t="s">
        <v>47</v>
      </c>
      <c r="C24" s="36">
        <v>2021</v>
      </c>
      <c r="D24" s="35" t="s">
        <v>43</v>
      </c>
      <c r="E24" s="36" t="s">
        <v>18</v>
      </c>
      <c r="F24" s="71">
        <v>12</v>
      </c>
      <c r="G24" s="71">
        <f t="shared" si="2"/>
        <v>72</v>
      </c>
      <c r="H24" s="72">
        <v>6</v>
      </c>
      <c r="I24" s="206"/>
      <c r="J24" s="73" t="str">
        <f t="shared" si="3"/>
        <v/>
      </c>
      <c r="K24" s="57"/>
      <c r="L24" s="1"/>
    </row>
    <row r="25" spans="1:12" ht="27" customHeight="1">
      <c r="A25" s="74"/>
      <c r="B25" s="216"/>
      <c r="C25" s="217"/>
      <c r="D25" s="218"/>
      <c r="E25" s="217"/>
      <c r="F25" s="219"/>
      <c r="G25" s="219">
        <f t="shared" si="2"/>
        <v>0</v>
      </c>
      <c r="H25" s="206"/>
      <c r="I25" s="206"/>
      <c r="J25" s="220" t="str">
        <f t="shared" si="3"/>
        <v/>
      </c>
      <c r="K25" s="57"/>
      <c r="L25" s="1"/>
    </row>
    <row r="26" spans="1:12" ht="6.75" customHeight="1">
      <c r="A26" s="75"/>
      <c r="B26" s="76"/>
      <c r="C26" s="75"/>
      <c r="D26" s="77"/>
      <c r="E26" s="75"/>
      <c r="F26" s="78"/>
      <c r="G26" s="78"/>
      <c r="H26" s="2"/>
      <c r="I26" s="207"/>
      <c r="J26" s="79"/>
      <c r="K26" s="1"/>
      <c r="L26" s="1"/>
    </row>
    <row r="27" spans="1:12" ht="45.75" customHeight="1">
      <c r="A27" s="280" t="s">
        <v>48</v>
      </c>
      <c r="B27" s="281"/>
      <c r="C27" s="281"/>
      <c r="D27" s="283"/>
      <c r="E27" s="80"/>
      <c r="F27" s="43"/>
      <c r="G27" s="43"/>
      <c r="H27" s="81"/>
      <c r="I27" s="208"/>
      <c r="J27" s="82"/>
      <c r="K27" s="83" t="s">
        <v>13</v>
      </c>
      <c r="L27" s="1"/>
    </row>
    <row r="28" spans="1:12" ht="32.25" customHeight="1">
      <c r="A28" s="270" t="s">
        <v>49</v>
      </c>
      <c r="B28" s="12" t="s">
        <v>50</v>
      </c>
      <c r="C28" s="84">
        <v>2022</v>
      </c>
      <c r="D28" s="14" t="s">
        <v>51</v>
      </c>
      <c r="E28" s="21" t="s">
        <v>18</v>
      </c>
      <c r="F28" s="85">
        <v>8.5500000000000007</v>
      </c>
      <c r="G28" s="86">
        <f t="shared" ref="G28:G38" si="4">F28*H28</f>
        <v>51.300000000000004</v>
      </c>
      <c r="H28" s="55">
        <v>6</v>
      </c>
      <c r="I28" s="204"/>
      <c r="J28" s="87" t="str">
        <f t="shared" ref="J28:J38" si="5">IF(I28="","",+G28*I28)</f>
        <v/>
      </c>
      <c r="K28" s="88" t="s">
        <v>52</v>
      </c>
      <c r="L28" s="1"/>
    </row>
    <row r="29" spans="1:12" ht="30" customHeight="1">
      <c r="A29" s="271"/>
      <c r="B29" s="89" t="s">
        <v>50</v>
      </c>
      <c r="C29" s="21">
        <v>2022</v>
      </c>
      <c r="D29" s="90" t="s">
        <v>53</v>
      </c>
      <c r="E29" s="21" t="s">
        <v>18</v>
      </c>
      <c r="F29" s="86">
        <v>7.65</v>
      </c>
      <c r="G29" s="86">
        <f t="shared" si="4"/>
        <v>45.900000000000006</v>
      </c>
      <c r="H29" s="55">
        <v>6</v>
      </c>
      <c r="I29" s="204"/>
      <c r="J29" s="56" t="str">
        <f t="shared" si="5"/>
        <v/>
      </c>
      <c r="K29" s="91" t="s">
        <v>52</v>
      </c>
      <c r="L29" s="1"/>
    </row>
    <row r="30" spans="1:12" ht="30" customHeight="1">
      <c r="A30" s="271"/>
      <c r="B30" s="12" t="s">
        <v>54</v>
      </c>
      <c r="C30" s="85">
        <v>2022</v>
      </c>
      <c r="D30" s="14" t="s">
        <v>55</v>
      </c>
      <c r="E30" s="21" t="s">
        <v>18</v>
      </c>
      <c r="F30" s="86">
        <v>8.5</v>
      </c>
      <c r="G30" s="86">
        <f t="shared" si="4"/>
        <v>25.5</v>
      </c>
      <c r="H30" s="55">
        <v>3</v>
      </c>
      <c r="I30" s="204"/>
      <c r="J30" s="87" t="str">
        <f t="shared" si="5"/>
        <v/>
      </c>
      <c r="K30" s="91" t="s">
        <v>52</v>
      </c>
      <c r="L30" s="1"/>
    </row>
    <row r="31" spans="1:12" ht="24.75" customHeight="1">
      <c r="A31" s="271"/>
      <c r="B31" s="92" t="s">
        <v>56</v>
      </c>
      <c r="C31" s="26">
        <v>2022</v>
      </c>
      <c r="D31" s="93" t="s">
        <v>57</v>
      </c>
      <c r="E31" s="94" t="s">
        <v>18</v>
      </c>
      <c r="F31" s="95">
        <v>8.85</v>
      </c>
      <c r="G31" s="86">
        <f t="shared" si="4"/>
        <v>53.099999999999994</v>
      </c>
      <c r="H31" s="96">
        <v>6</v>
      </c>
      <c r="I31" s="209"/>
      <c r="J31" s="97" t="str">
        <f t="shared" si="5"/>
        <v/>
      </c>
      <c r="K31" s="91" t="s">
        <v>52</v>
      </c>
      <c r="L31" s="1"/>
    </row>
    <row r="32" spans="1:12" ht="24.75" customHeight="1">
      <c r="A32" s="272"/>
      <c r="B32" s="70" t="s">
        <v>58</v>
      </c>
      <c r="C32" s="98">
        <v>2020</v>
      </c>
      <c r="D32" s="99" t="s">
        <v>59</v>
      </c>
      <c r="E32" s="26" t="s">
        <v>18</v>
      </c>
      <c r="F32" s="71">
        <v>12</v>
      </c>
      <c r="G32" s="86">
        <f t="shared" si="4"/>
        <v>72</v>
      </c>
      <c r="H32" s="100">
        <v>6</v>
      </c>
      <c r="I32" s="210"/>
      <c r="J32" s="101" t="str">
        <f t="shared" si="5"/>
        <v/>
      </c>
      <c r="K32" s="102" t="s">
        <v>52</v>
      </c>
      <c r="L32" s="1"/>
    </row>
    <row r="33" spans="1:26" ht="24.75" customHeight="1">
      <c r="A33" s="58" t="s">
        <v>60</v>
      </c>
      <c r="B33" s="59" t="s">
        <v>61</v>
      </c>
      <c r="C33" s="60">
        <v>2021</v>
      </c>
      <c r="D33" s="103" t="s">
        <v>61</v>
      </c>
      <c r="E33" s="60" t="s">
        <v>18</v>
      </c>
      <c r="F33" s="63">
        <v>7.15</v>
      </c>
      <c r="G33" s="63">
        <f t="shared" si="4"/>
        <v>42.900000000000006</v>
      </c>
      <c r="H33" s="64">
        <v>6</v>
      </c>
      <c r="I33" s="205"/>
      <c r="J33" s="65" t="str">
        <f t="shared" si="5"/>
        <v/>
      </c>
      <c r="K33" s="104" t="s">
        <v>52</v>
      </c>
      <c r="L33" s="1"/>
    </row>
    <row r="34" spans="1:26" ht="24.75" customHeight="1">
      <c r="A34" s="270" t="s">
        <v>62</v>
      </c>
      <c r="B34" s="12" t="s">
        <v>63</v>
      </c>
      <c r="C34" s="13">
        <v>2021</v>
      </c>
      <c r="D34" s="105" t="s">
        <v>64</v>
      </c>
      <c r="E34" s="13" t="s">
        <v>18</v>
      </c>
      <c r="F34" s="106">
        <v>8.5</v>
      </c>
      <c r="G34" s="86">
        <f t="shared" si="4"/>
        <v>51</v>
      </c>
      <c r="H34" s="50">
        <v>6</v>
      </c>
      <c r="I34" s="203"/>
      <c r="J34" s="51" t="str">
        <f t="shared" si="5"/>
        <v/>
      </c>
      <c r="K34" s="104" t="s">
        <v>52</v>
      </c>
      <c r="L34" s="1"/>
    </row>
    <row r="35" spans="1:26" ht="24.75" customHeight="1">
      <c r="A35" s="271"/>
      <c r="B35" s="12" t="s">
        <v>65</v>
      </c>
      <c r="C35" s="21">
        <v>2022</v>
      </c>
      <c r="D35" s="14" t="s">
        <v>66</v>
      </c>
      <c r="E35" s="21" t="s">
        <v>18</v>
      </c>
      <c r="F35" s="86">
        <v>7.25</v>
      </c>
      <c r="G35" s="86">
        <f t="shared" si="4"/>
        <v>43.5</v>
      </c>
      <c r="H35" s="55">
        <v>6</v>
      </c>
      <c r="I35" s="204"/>
      <c r="J35" s="56" t="str">
        <f t="shared" si="5"/>
        <v/>
      </c>
      <c r="K35" s="91" t="s">
        <v>52</v>
      </c>
      <c r="L35" s="1"/>
    </row>
    <row r="36" spans="1:26" ht="24.75" customHeight="1">
      <c r="A36" s="271"/>
      <c r="B36" s="31" t="s">
        <v>67</v>
      </c>
      <c r="C36" s="21">
        <v>2022</v>
      </c>
      <c r="D36" s="32" t="s">
        <v>68</v>
      </c>
      <c r="E36" s="21" t="s">
        <v>18</v>
      </c>
      <c r="F36" s="86">
        <v>7.6</v>
      </c>
      <c r="G36" s="86">
        <f t="shared" si="4"/>
        <v>45.599999999999994</v>
      </c>
      <c r="H36" s="55">
        <v>6</v>
      </c>
      <c r="I36" s="204"/>
      <c r="J36" s="56" t="str">
        <f t="shared" si="5"/>
        <v/>
      </c>
      <c r="K36" s="91" t="s">
        <v>52</v>
      </c>
      <c r="L36" s="1"/>
    </row>
    <row r="37" spans="1:26" ht="24.75" customHeight="1">
      <c r="A37" s="272"/>
      <c r="B37" s="33" t="s">
        <v>69</v>
      </c>
      <c r="C37" s="36">
        <v>2020</v>
      </c>
      <c r="D37" s="35" t="s">
        <v>70</v>
      </c>
      <c r="E37" s="36" t="s">
        <v>18</v>
      </c>
      <c r="F37" s="107">
        <v>8.5500000000000007</v>
      </c>
      <c r="G37" s="71">
        <f t="shared" si="4"/>
        <v>51.300000000000004</v>
      </c>
      <c r="H37" s="72">
        <v>6</v>
      </c>
      <c r="I37" s="206"/>
      <c r="J37" s="73" t="str">
        <f t="shared" si="5"/>
        <v/>
      </c>
      <c r="K37" s="108" t="s">
        <v>52</v>
      </c>
      <c r="L37" s="1"/>
    </row>
    <row r="38" spans="1:26" ht="24.75" customHeight="1">
      <c r="A38" s="223"/>
      <c r="B38" s="216"/>
      <c r="C38" s="217"/>
      <c r="D38" s="218"/>
      <c r="E38" s="217"/>
      <c r="F38" s="221"/>
      <c r="G38" s="219">
        <f t="shared" si="4"/>
        <v>0</v>
      </c>
      <c r="H38" s="206"/>
      <c r="I38" s="206"/>
      <c r="J38" s="220" t="str">
        <f t="shared" si="5"/>
        <v/>
      </c>
      <c r="K38" s="109"/>
      <c r="L38" s="1"/>
    </row>
    <row r="39" spans="1:26" ht="9.75" customHeight="1">
      <c r="A39" s="75"/>
      <c r="B39" s="76"/>
      <c r="C39" s="75"/>
      <c r="D39" s="77"/>
      <c r="E39" s="75"/>
      <c r="F39" s="110"/>
      <c r="G39" s="110"/>
      <c r="H39" s="2"/>
      <c r="I39" s="207"/>
      <c r="J39" s="111"/>
      <c r="K39" s="1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6" ht="45.75" customHeight="1">
      <c r="A40" s="280" t="s">
        <v>71</v>
      </c>
      <c r="B40" s="281"/>
      <c r="C40" s="281"/>
      <c r="D40" s="283"/>
      <c r="E40" s="80"/>
      <c r="F40" s="43"/>
      <c r="G40" s="43"/>
      <c r="H40" s="81"/>
      <c r="I40" s="202"/>
      <c r="J40" s="46" t="str">
        <f>IF(I40="","",I40*G40)</f>
        <v/>
      </c>
      <c r="K40" s="112" t="s">
        <v>13</v>
      </c>
      <c r="L40" s="1"/>
    </row>
    <row r="41" spans="1:26" ht="35.25" customHeight="1">
      <c r="A41" s="113" t="s">
        <v>72</v>
      </c>
      <c r="B41" s="114" t="s">
        <v>73</v>
      </c>
      <c r="C41" s="115">
        <v>2020</v>
      </c>
      <c r="D41" s="116" t="s">
        <v>74</v>
      </c>
      <c r="E41" s="60" t="s">
        <v>18</v>
      </c>
      <c r="F41" s="117">
        <v>9.75</v>
      </c>
      <c r="G41" s="117">
        <f t="shared" ref="G41:G46" si="6">F41*H41</f>
        <v>58.5</v>
      </c>
      <c r="H41" s="118">
        <v>6</v>
      </c>
      <c r="I41" s="206"/>
      <c r="J41" s="73" t="str">
        <f t="shared" ref="J41:J46" si="7">IF(I41="","",+G41*I41)</f>
        <v/>
      </c>
      <c r="K41" s="119" t="s">
        <v>19</v>
      </c>
      <c r="L41" s="1"/>
    </row>
    <row r="42" spans="1:26" ht="30" customHeight="1">
      <c r="A42" s="66" t="s">
        <v>75</v>
      </c>
      <c r="B42" s="120" t="s">
        <v>76</v>
      </c>
      <c r="C42" s="115">
        <v>2022</v>
      </c>
      <c r="D42" s="121" t="s">
        <v>77</v>
      </c>
      <c r="E42" s="94" t="s">
        <v>18</v>
      </c>
      <c r="F42" s="95">
        <v>12.25</v>
      </c>
      <c r="G42" s="95">
        <f t="shared" si="6"/>
        <v>73.5</v>
      </c>
      <c r="H42" s="96">
        <v>6</v>
      </c>
      <c r="I42" s="206"/>
      <c r="J42" s="73" t="str">
        <f t="shared" si="7"/>
        <v/>
      </c>
      <c r="K42" s="119" t="s">
        <v>19</v>
      </c>
      <c r="L42" s="1"/>
    </row>
    <row r="43" spans="1:26" ht="33" customHeight="1">
      <c r="A43" s="270" t="s">
        <v>78</v>
      </c>
      <c r="B43" s="12" t="s">
        <v>79</v>
      </c>
      <c r="C43" s="13">
        <v>2022</v>
      </c>
      <c r="D43" s="105" t="s">
        <v>80</v>
      </c>
      <c r="E43" s="13" t="s">
        <v>40</v>
      </c>
      <c r="F43" s="106">
        <v>26</v>
      </c>
      <c r="G43" s="106">
        <f t="shared" si="6"/>
        <v>156</v>
      </c>
      <c r="H43" s="50">
        <v>6</v>
      </c>
      <c r="I43" s="203"/>
      <c r="J43" s="51" t="str">
        <f t="shared" si="7"/>
        <v/>
      </c>
      <c r="K43" s="122" t="s">
        <v>19</v>
      </c>
      <c r="L43" s="1"/>
    </row>
    <row r="44" spans="1:26" ht="33.75" customHeight="1">
      <c r="A44" s="271"/>
      <c r="B44" s="123" t="s">
        <v>33</v>
      </c>
      <c r="C44" s="21">
        <v>2020</v>
      </c>
      <c r="D44" s="124" t="s">
        <v>81</v>
      </c>
      <c r="E44" s="21" t="s">
        <v>18</v>
      </c>
      <c r="F44" s="86">
        <v>22.5</v>
      </c>
      <c r="G44" s="86">
        <f t="shared" si="6"/>
        <v>135</v>
      </c>
      <c r="H44" s="55">
        <v>6</v>
      </c>
      <c r="I44" s="204"/>
      <c r="J44" s="56" t="str">
        <f t="shared" si="7"/>
        <v/>
      </c>
      <c r="K44" s="125" t="s">
        <v>82</v>
      </c>
      <c r="L44" s="1"/>
    </row>
    <row r="45" spans="1:26" ht="30.75" customHeight="1">
      <c r="A45" s="272"/>
      <c r="B45" s="33" t="s">
        <v>83</v>
      </c>
      <c r="C45" s="36">
        <v>2020</v>
      </c>
      <c r="D45" s="35" t="s">
        <v>84</v>
      </c>
      <c r="E45" s="36" t="s">
        <v>18</v>
      </c>
      <c r="F45" s="107">
        <v>37.5</v>
      </c>
      <c r="G45" s="107">
        <f t="shared" si="6"/>
        <v>112.5</v>
      </c>
      <c r="H45" s="72">
        <v>3</v>
      </c>
      <c r="I45" s="206"/>
      <c r="J45" s="73" t="str">
        <f t="shared" si="7"/>
        <v/>
      </c>
      <c r="K45" s="126" t="s">
        <v>19</v>
      </c>
      <c r="L45" s="1"/>
    </row>
    <row r="46" spans="1:26" ht="30.75" customHeight="1">
      <c r="A46" s="223"/>
      <c r="B46" s="216"/>
      <c r="C46" s="217"/>
      <c r="D46" s="218"/>
      <c r="E46" s="217"/>
      <c r="F46" s="221"/>
      <c r="G46" s="221">
        <f t="shared" si="6"/>
        <v>0</v>
      </c>
      <c r="H46" s="206"/>
      <c r="I46" s="206"/>
      <c r="J46" s="220" t="str">
        <f t="shared" si="7"/>
        <v/>
      </c>
      <c r="K46" s="127"/>
      <c r="L46" s="1"/>
    </row>
    <row r="47" spans="1:26" ht="9" customHeight="1">
      <c r="A47" s="1"/>
      <c r="B47" s="1"/>
      <c r="C47" s="1"/>
      <c r="D47" s="1"/>
      <c r="E47" s="1"/>
      <c r="F47" s="1"/>
      <c r="G47" s="1"/>
      <c r="H47" s="2"/>
      <c r="I47" s="207"/>
      <c r="J47" s="1"/>
      <c r="K47" s="1"/>
      <c r="L47" s="1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45.75" customHeight="1">
      <c r="A48" s="280" t="s">
        <v>85</v>
      </c>
      <c r="B48" s="281"/>
      <c r="C48" s="281"/>
      <c r="D48" s="283"/>
      <c r="E48" s="80"/>
      <c r="F48" s="43"/>
      <c r="G48" s="43"/>
      <c r="H48" s="81"/>
      <c r="I48" s="202"/>
      <c r="J48" s="46" t="str">
        <f>IF(I48="","",I48*G48)</f>
        <v/>
      </c>
      <c r="K48" s="112" t="s">
        <v>13</v>
      </c>
      <c r="L48" s="1"/>
    </row>
    <row r="49" spans="1:12" ht="30" customHeight="1">
      <c r="A49" s="270" t="s">
        <v>86</v>
      </c>
      <c r="B49" s="89" t="s">
        <v>87</v>
      </c>
      <c r="C49" s="115">
        <v>2022</v>
      </c>
      <c r="D49" s="90" t="s">
        <v>88</v>
      </c>
      <c r="E49" s="13" t="s">
        <v>18</v>
      </c>
      <c r="F49" s="106">
        <v>12.3</v>
      </c>
      <c r="G49" s="106">
        <f t="shared" ref="G49:G57" si="8">F49*H49</f>
        <v>73.800000000000011</v>
      </c>
      <c r="H49" s="50">
        <v>6</v>
      </c>
      <c r="I49" s="203"/>
      <c r="J49" s="51" t="str">
        <f t="shared" ref="J49:J57" si="9">IF(I49="","",+G49*I49)</f>
        <v/>
      </c>
      <c r="K49" s="122" t="s">
        <v>19</v>
      </c>
      <c r="L49" s="1"/>
    </row>
    <row r="50" spans="1:12" ht="30" customHeight="1">
      <c r="A50" s="272"/>
      <c r="B50" s="114" t="s">
        <v>89</v>
      </c>
      <c r="C50" s="128">
        <v>2021</v>
      </c>
      <c r="D50" s="129" t="s">
        <v>90</v>
      </c>
      <c r="E50" s="36" t="s">
        <v>18</v>
      </c>
      <c r="F50" s="107">
        <v>14.5</v>
      </c>
      <c r="G50" s="107">
        <f t="shared" si="8"/>
        <v>87</v>
      </c>
      <c r="H50" s="72">
        <v>6</v>
      </c>
      <c r="I50" s="206"/>
      <c r="J50" s="73" t="str">
        <f t="shared" si="9"/>
        <v/>
      </c>
      <c r="K50" s="130" t="s">
        <v>19</v>
      </c>
      <c r="L50" s="1"/>
    </row>
    <row r="51" spans="1:12" ht="36" customHeight="1">
      <c r="A51" s="270" t="s">
        <v>91</v>
      </c>
      <c r="B51" s="131" t="s">
        <v>92</v>
      </c>
      <c r="C51" s="21">
        <v>2020</v>
      </c>
      <c r="D51" s="132" t="s">
        <v>93</v>
      </c>
      <c r="E51" s="21" t="s">
        <v>40</v>
      </c>
      <c r="F51" s="86">
        <v>13</v>
      </c>
      <c r="G51" s="86">
        <f t="shared" si="8"/>
        <v>78</v>
      </c>
      <c r="H51" s="55">
        <v>6</v>
      </c>
      <c r="I51" s="209"/>
      <c r="J51" s="133" t="str">
        <f t="shared" si="9"/>
        <v/>
      </c>
      <c r="K51" s="122" t="s">
        <v>19</v>
      </c>
      <c r="L51" s="1"/>
    </row>
    <row r="52" spans="1:12" ht="29.25" customHeight="1">
      <c r="A52" s="271"/>
      <c r="B52" s="134" t="s">
        <v>94</v>
      </c>
      <c r="C52" s="94">
        <v>2022</v>
      </c>
      <c r="D52" s="105" t="s">
        <v>95</v>
      </c>
      <c r="E52" s="94" t="s">
        <v>40</v>
      </c>
      <c r="F52" s="95">
        <v>15.4</v>
      </c>
      <c r="G52" s="95">
        <f t="shared" si="8"/>
        <v>92.4</v>
      </c>
      <c r="H52" s="96">
        <v>6</v>
      </c>
      <c r="I52" s="209"/>
      <c r="J52" s="133" t="str">
        <f t="shared" si="9"/>
        <v/>
      </c>
      <c r="K52" s="135"/>
      <c r="L52" s="1"/>
    </row>
    <row r="53" spans="1:12" ht="29.25" customHeight="1">
      <c r="A53" s="272"/>
      <c r="B53" s="31" t="s">
        <v>94</v>
      </c>
      <c r="C53" s="21">
        <v>2020</v>
      </c>
      <c r="D53" s="32" t="s">
        <v>57</v>
      </c>
      <c r="E53" s="62" t="s">
        <v>40</v>
      </c>
      <c r="F53" s="86">
        <v>18.399999999999999</v>
      </c>
      <c r="G53" s="86">
        <f t="shared" si="8"/>
        <v>110.39999999999999</v>
      </c>
      <c r="H53" s="55">
        <v>6</v>
      </c>
      <c r="I53" s="204"/>
      <c r="J53" s="56" t="str">
        <f t="shared" si="9"/>
        <v/>
      </c>
      <c r="K53" s="136" t="s">
        <v>19</v>
      </c>
      <c r="L53" s="1"/>
    </row>
    <row r="54" spans="1:12" ht="24" customHeight="1">
      <c r="A54" s="284" t="s">
        <v>96</v>
      </c>
      <c r="B54" s="48" t="s">
        <v>97</v>
      </c>
      <c r="C54" s="13">
        <v>2022</v>
      </c>
      <c r="D54" s="61" t="s">
        <v>98</v>
      </c>
      <c r="E54" s="13" t="s">
        <v>18</v>
      </c>
      <c r="F54" s="106">
        <v>9.75</v>
      </c>
      <c r="G54" s="106">
        <f t="shared" si="8"/>
        <v>58.5</v>
      </c>
      <c r="H54" s="50">
        <v>6</v>
      </c>
      <c r="I54" s="203"/>
      <c r="J54" s="51" t="str">
        <f t="shared" si="9"/>
        <v/>
      </c>
      <c r="K54" s="122" t="s">
        <v>19</v>
      </c>
      <c r="L54" s="1"/>
    </row>
    <row r="55" spans="1:12" ht="24" customHeight="1">
      <c r="A55" s="271"/>
      <c r="B55" s="33" t="s">
        <v>99</v>
      </c>
      <c r="C55" s="36">
        <v>2020</v>
      </c>
      <c r="D55" s="35" t="s">
        <v>100</v>
      </c>
      <c r="E55" s="36" t="s">
        <v>18</v>
      </c>
      <c r="F55" s="107">
        <v>9.5</v>
      </c>
      <c r="G55" s="107">
        <f t="shared" si="8"/>
        <v>57</v>
      </c>
      <c r="H55" s="72">
        <v>6</v>
      </c>
      <c r="I55" s="206"/>
      <c r="J55" s="73" t="str">
        <f t="shared" si="9"/>
        <v/>
      </c>
      <c r="K55" s="136" t="s">
        <v>19</v>
      </c>
      <c r="L55" s="1"/>
    </row>
    <row r="56" spans="1:12" ht="38.25" customHeight="1">
      <c r="A56" s="58" t="s">
        <v>101</v>
      </c>
      <c r="B56" s="33" t="s">
        <v>102</v>
      </c>
      <c r="C56" s="36">
        <v>2021</v>
      </c>
      <c r="D56" s="35" t="s">
        <v>103</v>
      </c>
      <c r="E56" s="36" t="s">
        <v>18</v>
      </c>
      <c r="F56" s="107">
        <v>13</v>
      </c>
      <c r="G56" s="107">
        <f t="shared" si="8"/>
        <v>78</v>
      </c>
      <c r="H56" s="72">
        <v>6</v>
      </c>
      <c r="I56" s="206"/>
      <c r="J56" s="137" t="str">
        <f t="shared" si="9"/>
        <v/>
      </c>
      <c r="K56" s="136" t="s">
        <v>19</v>
      </c>
      <c r="L56" s="1"/>
    </row>
    <row r="57" spans="1:12" ht="33.75" customHeight="1">
      <c r="A57" s="233"/>
      <c r="B57" s="216"/>
      <c r="C57" s="217"/>
      <c r="D57" s="218"/>
      <c r="E57" s="217"/>
      <c r="F57" s="221"/>
      <c r="G57" s="221">
        <f t="shared" si="8"/>
        <v>0</v>
      </c>
      <c r="H57" s="206"/>
      <c r="I57" s="206"/>
      <c r="J57" s="222" t="str">
        <f t="shared" si="9"/>
        <v/>
      </c>
      <c r="K57" s="138"/>
      <c r="L57" s="1"/>
    </row>
    <row r="58" spans="1:12" ht="9" customHeight="1">
      <c r="A58" s="75"/>
      <c r="B58" s="75"/>
      <c r="C58" s="75"/>
      <c r="D58" s="75"/>
      <c r="E58" s="75"/>
      <c r="F58" s="110"/>
      <c r="G58" s="110"/>
      <c r="H58" s="2"/>
      <c r="I58" s="207"/>
      <c r="J58" s="111" t="str">
        <f t="shared" ref="J58:J59" si="10">IF(I58="","",I58*G58)</f>
        <v/>
      </c>
      <c r="K58" s="1"/>
      <c r="L58" s="1"/>
    </row>
    <row r="59" spans="1:12" ht="45.75" customHeight="1">
      <c r="A59" s="280" t="s">
        <v>104</v>
      </c>
      <c r="B59" s="281"/>
      <c r="C59" s="281"/>
      <c r="D59" s="283"/>
      <c r="E59" s="80"/>
      <c r="F59" s="139"/>
      <c r="G59" s="139"/>
      <c r="H59" s="140"/>
      <c r="I59" s="211"/>
      <c r="J59" s="141" t="str">
        <f t="shared" si="10"/>
        <v/>
      </c>
      <c r="K59" s="112" t="s">
        <v>13</v>
      </c>
      <c r="L59" s="1"/>
    </row>
    <row r="60" spans="1:12" ht="30.75" customHeight="1">
      <c r="A60" s="74" t="s">
        <v>101</v>
      </c>
      <c r="B60" s="142" t="s">
        <v>105</v>
      </c>
      <c r="C60" s="62">
        <v>2022</v>
      </c>
      <c r="D60" s="143" t="s">
        <v>106</v>
      </c>
      <c r="E60" s="62" t="s">
        <v>18</v>
      </c>
      <c r="F60" s="144">
        <v>14</v>
      </c>
      <c r="G60" s="144">
        <f t="shared" ref="G60:G64" si="11">F60*H60</f>
        <v>84</v>
      </c>
      <c r="H60" s="145">
        <v>6</v>
      </c>
      <c r="I60" s="212"/>
      <c r="J60" s="137" t="str">
        <f t="shared" ref="J60:J64" si="12">IF(I60="","",+G60*I60)</f>
        <v/>
      </c>
      <c r="K60" s="146"/>
      <c r="L60" s="1"/>
    </row>
    <row r="61" spans="1:12" ht="27" customHeight="1">
      <c r="A61" s="284" t="s">
        <v>107</v>
      </c>
      <c r="B61" s="131" t="s">
        <v>108</v>
      </c>
      <c r="C61" s="94">
        <v>2021</v>
      </c>
      <c r="D61" s="132" t="s">
        <v>109</v>
      </c>
      <c r="E61" s="94" t="s">
        <v>18</v>
      </c>
      <c r="F61" s="95">
        <v>14.7</v>
      </c>
      <c r="G61" s="95">
        <f t="shared" si="11"/>
        <v>88.199999999999989</v>
      </c>
      <c r="H61" s="96">
        <v>6</v>
      </c>
      <c r="I61" s="209"/>
      <c r="J61" s="147" t="str">
        <f t="shared" si="12"/>
        <v/>
      </c>
      <c r="K61" s="146"/>
      <c r="L61" s="1"/>
    </row>
    <row r="62" spans="1:12" ht="24.75" customHeight="1">
      <c r="A62" s="271"/>
      <c r="B62" s="31" t="s">
        <v>110</v>
      </c>
      <c r="C62" s="21">
        <v>2022</v>
      </c>
      <c r="D62" s="32" t="s">
        <v>29</v>
      </c>
      <c r="E62" s="21" t="s">
        <v>18</v>
      </c>
      <c r="F62" s="86">
        <v>13.2</v>
      </c>
      <c r="G62" s="86">
        <f t="shared" si="11"/>
        <v>79.199999999999989</v>
      </c>
      <c r="H62" s="55">
        <v>6</v>
      </c>
      <c r="I62" s="210"/>
      <c r="J62" s="56" t="str">
        <f t="shared" si="12"/>
        <v/>
      </c>
      <c r="K62" s="146"/>
      <c r="L62" s="148"/>
    </row>
    <row r="63" spans="1:12" ht="24.75" customHeight="1">
      <c r="A63" s="272"/>
      <c r="B63" s="149" t="s">
        <v>111</v>
      </c>
      <c r="C63" s="62">
        <v>2021</v>
      </c>
      <c r="D63" s="150" t="s">
        <v>112</v>
      </c>
      <c r="E63" s="62" t="s">
        <v>18</v>
      </c>
      <c r="F63" s="144">
        <v>18.25</v>
      </c>
      <c r="G63" s="144">
        <f t="shared" si="11"/>
        <v>109.5</v>
      </c>
      <c r="H63" s="145">
        <v>6</v>
      </c>
      <c r="I63" s="206"/>
      <c r="J63" s="73" t="str">
        <f t="shared" si="12"/>
        <v/>
      </c>
      <c r="K63" s="146"/>
      <c r="L63" s="1"/>
    </row>
    <row r="64" spans="1:12" ht="24.75" customHeight="1">
      <c r="A64" s="223"/>
      <c r="B64" s="224"/>
      <c r="C64" s="225"/>
      <c r="D64" s="226"/>
      <c r="E64" s="225"/>
      <c r="F64" s="227"/>
      <c r="G64" s="227">
        <f t="shared" si="11"/>
        <v>0</v>
      </c>
      <c r="H64" s="212"/>
      <c r="I64" s="206"/>
      <c r="J64" s="220" t="str">
        <f t="shared" si="12"/>
        <v/>
      </c>
      <c r="K64" s="151"/>
      <c r="L64" s="1"/>
    </row>
    <row r="65" spans="1:26" ht="39.75" customHeight="1">
      <c r="A65" s="75"/>
      <c r="B65" s="75"/>
      <c r="C65" s="75"/>
      <c r="D65" s="75"/>
      <c r="E65" s="75"/>
      <c r="F65" s="110"/>
      <c r="G65" s="110"/>
      <c r="H65" s="2"/>
      <c r="I65" s="207"/>
      <c r="J65" s="111" t="str">
        <f t="shared" ref="J65:J66" si="13">IF(I65="","",I65*G65)</f>
        <v/>
      </c>
      <c r="K65" s="1"/>
      <c r="L65" s="1"/>
    </row>
    <row r="66" spans="1:26" ht="45.75" customHeight="1">
      <c r="A66" s="280" t="s">
        <v>113</v>
      </c>
      <c r="B66" s="281"/>
      <c r="C66" s="281"/>
      <c r="D66" s="283"/>
      <c r="E66" s="80"/>
      <c r="F66" s="139"/>
      <c r="G66" s="139"/>
      <c r="H66" s="140"/>
      <c r="I66" s="211"/>
      <c r="J66" s="141" t="str">
        <f t="shared" si="13"/>
        <v/>
      </c>
      <c r="K66" s="47" t="s">
        <v>13</v>
      </c>
      <c r="L66" s="1"/>
    </row>
    <row r="67" spans="1:26" ht="24.75" customHeight="1">
      <c r="A67" s="270" t="s">
        <v>114</v>
      </c>
      <c r="B67" s="48" t="s">
        <v>115</v>
      </c>
      <c r="C67" s="13">
        <v>2022</v>
      </c>
      <c r="D67" s="14" t="s">
        <v>116</v>
      </c>
      <c r="E67" s="94" t="s">
        <v>18</v>
      </c>
      <c r="F67" s="95">
        <v>17.5</v>
      </c>
      <c r="G67" s="95">
        <f t="shared" ref="G67:G70" si="14">F67*H67</f>
        <v>105</v>
      </c>
      <c r="H67" s="96">
        <v>6</v>
      </c>
      <c r="I67" s="209"/>
      <c r="J67" s="147" t="str">
        <f t="shared" ref="J67:J69" si="15">IF(I67="","",+G67*I67)</f>
        <v/>
      </c>
      <c r="K67" s="146"/>
      <c r="L67" s="1"/>
    </row>
    <row r="68" spans="1:26" ht="27.75" customHeight="1">
      <c r="A68" s="271"/>
      <c r="B68" s="31" t="s">
        <v>117</v>
      </c>
      <c r="C68" s="21">
        <v>2022</v>
      </c>
      <c r="D68" s="32" t="s">
        <v>118</v>
      </c>
      <c r="E68" s="94" t="s">
        <v>18</v>
      </c>
      <c r="F68" s="86">
        <v>13.3</v>
      </c>
      <c r="G68" s="86">
        <f t="shared" si="14"/>
        <v>79.800000000000011</v>
      </c>
      <c r="H68" s="55">
        <v>6</v>
      </c>
      <c r="I68" s="204"/>
      <c r="J68" s="56" t="str">
        <f t="shared" si="15"/>
        <v/>
      </c>
      <c r="K68" s="146"/>
      <c r="L68" s="1"/>
    </row>
    <row r="69" spans="1:26" ht="30.75" customHeight="1">
      <c r="A69" s="272"/>
      <c r="B69" s="149" t="s">
        <v>119</v>
      </c>
      <c r="C69" s="62">
        <v>2021</v>
      </c>
      <c r="D69" s="35" t="s">
        <v>120</v>
      </c>
      <c r="E69" s="36" t="s">
        <v>18</v>
      </c>
      <c r="F69" s="107">
        <v>17.399999999999999</v>
      </c>
      <c r="G69" s="107">
        <f t="shared" si="14"/>
        <v>104.39999999999999</v>
      </c>
      <c r="H69" s="72">
        <v>6</v>
      </c>
      <c r="I69" s="210"/>
      <c r="J69" s="56" t="str">
        <f t="shared" si="15"/>
        <v/>
      </c>
      <c r="K69" s="146"/>
      <c r="L69" s="1"/>
    </row>
    <row r="70" spans="1:26" ht="24" customHeight="1">
      <c r="A70" s="223"/>
      <c r="B70" s="224"/>
      <c r="C70" s="225"/>
      <c r="D70" s="218"/>
      <c r="E70" s="217"/>
      <c r="F70" s="221"/>
      <c r="G70" s="221">
        <f t="shared" si="14"/>
        <v>0</v>
      </c>
      <c r="H70" s="206"/>
      <c r="I70" s="206"/>
      <c r="J70" s="220" t="str">
        <f>IF(I70="","",+G70*I70)</f>
        <v/>
      </c>
      <c r="K70" s="151"/>
      <c r="L70" s="1"/>
    </row>
    <row r="71" spans="1:26" ht="8.25" customHeight="1">
      <c r="A71" s="1"/>
      <c r="B71" s="1"/>
      <c r="C71" s="1"/>
      <c r="D71" s="1"/>
      <c r="E71" s="1"/>
      <c r="F71" s="1"/>
      <c r="G71" s="1"/>
      <c r="H71" s="42"/>
      <c r="I71" s="201"/>
      <c r="J71" s="1"/>
      <c r="K71" s="1"/>
      <c r="L71" s="1"/>
    </row>
    <row r="72" spans="1:26" ht="45.75" customHeight="1">
      <c r="A72" s="280" t="s">
        <v>191</v>
      </c>
      <c r="B72" s="281"/>
      <c r="C72" s="281"/>
      <c r="D72" s="282"/>
      <c r="E72" s="6"/>
      <c r="F72" s="7"/>
      <c r="G72" s="7"/>
      <c r="H72" s="8"/>
      <c r="I72" s="196"/>
      <c r="J72" s="9"/>
      <c r="K72" s="47" t="s">
        <v>13</v>
      </c>
      <c r="L72" s="1"/>
    </row>
    <row r="73" spans="1:26" ht="33" customHeight="1">
      <c r="A73" s="153" t="s">
        <v>121</v>
      </c>
      <c r="B73" s="134" t="s">
        <v>122</v>
      </c>
      <c r="C73" s="94">
        <v>2022</v>
      </c>
      <c r="D73" s="14" t="s">
        <v>123</v>
      </c>
      <c r="E73" s="94" t="s">
        <v>18</v>
      </c>
      <c r="F73" s="95">
        <v>10.5</v>
      </c>
      <c r="G73" s="95">
        <f t="shared" ref="G73:G77" si="16">F73*H73</f>
        <v>63</v>
      </c>
      <c r="H73" s="96">
        <v>6</v>
      </c>
      <c r="I73" s="209"/>
      <c r="J73" s="147" t="str">
        <f t="shared" ref="J73:J77" si="17">IF(I73="","",+G73*I73)</f>
        <v/>
      </c>
      <c r="K73" s="52" t="s">
        <v>19</v>
      </c>
      <c r="L73" s="1"/>
    </row>
    <row r="74" spans="1:26" ht="30.75" customHeight="1">
      <c r="A74" s="21" t="s">
        <v>124</v>
      </c>
      <c r="B74" s="89" t="s">
        <v>125</v>
      </c>
      <c r="C74" s="85">
        <v>2022</v>
      </c>
      <c r="D74" s="90" t="s">
        <v>126</v>
      </c>
      <c r="E74" s="21" t="s">
        <v>18</v>
      </c>
      <c r="F74" s="86">
        <v>10</v>
      </c>
      <c r="G74" s="86">
        <f t="shared" si="16"/>
        <v>60</v>
      </c>
      <c r="H74" s="55">
        <v>6</v>
      </c>
      <c r="I74" s="210"/>
      <c r="J74" s="152" t="str">
        <f t="shared" si="17"/>
        <v/>
      </c>
      <c r="K74" s="52" t="s">
        <v>19</v>
      </c>
      <c r="L74" s="1"/>
    </row>
    <row r="75" spans="1:26" ht="27" customHeight="1">
      <c r="A75" s="26" t="s">
        <v>127</v>
      </c>
      <c r="B75" s="154" t="s">
        <v>128</v>
      </c>
      <c r="C75" s="155">
        <v>2019</v>
      </c>
      <c r="D75" s="156" t="s">
        <v>129</v>
      </c>
      <c r="E75" s="155" t="s">
        <v>18</v>
      </c>
      <c r="F75" s="157">
        <v>11</v>
      </c>
      <c r="G75" s="157">
        <f t="shared" si="16"/>
        <v>66</v>
      </c>
      <c r="H75" s="158">
        <v>6</v>
      </c>
      <c r="I75" s="213"/>
      <c r="J75" s="56" t="str">
        <f t="shared" si="17"/>
        <v/>
      </c>
      <c r="K75" s="245" t="s">
        <v>19</v>
      </c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</row>
    <row r="76" spans="1:26" ht="32.25" customHeight="1">
      <c r="A76" s="62"/>
      <c r="B76" s="160" t="s">
        <v>130</v>
      </c>
      <c r="C76" s="161">
        <v>2014</v>
      </c>
      <c r="D76" s="162" t="s">
        <v>131</v>
      </c>
      <c r="E76" s="163" t="s">
        <v>18</v>
      </c>
      <c r="F76" s="164">
        <v>7.5</v>
      </c>
      <c r="G76" s="164">
        <f t="shared" si="16"/>
        <v>45</v>
      </c>
      <c r="H76" s="72">
        <v>6</v>
      </c>
      <c r="I76" s="206"/>
      <c r="J76" s="73" t="str">
        <f t="shared" si="17"/>
        <v/>
      </c>
      <c r="K76" s="165" t="s">
        <v>19</v>
      </c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</row>
    <row r="77" spans="1:26" ht="32.25" customHeight="1">
      <c r="A77" s="225"/>
      <c r="B77" s="228"/>
      <c r="C77" s="229"/>
      <c r="D77" s="230"/>
      <c r="E77" s="231"/>
      <c r="F77" s="232"/>
      <c r="G77" s="232">
        <f t="shared" si="16"/>
        <v>0</v>
      </c>
      <c r="H77" s="206"/>
      <c r="I77" s="206"/>
      <c r="J77" s="220" t="str">
        <f t="shared" si="17"/>
        <v/>
      </c>
      <c r="K77" s="166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</row>
    <row r="78" spans="1:26" ht="6.75" customHeight="1">
      <c r="A78" s="1"/>
      <c r="B78" s="1"/>
      <c r="C78" s="1"/>
      <c r="D78" s="1"/>
      <c r="E78" s="1"/>
      <c r="F78" s="1"/>
      <c r="G78" s="1"/>
      <c r="H78" s="42"/>
      <c r="I78" s="201"/>
      <c r="J78" s="1"/>
      <c r="K78" s="1"/>
      <c r="L78" s="1"/>
    </row>
    <row r="79" spans="1:26" ht="45.75" customHeight="1">
      <c r="A79" s="280" t="s">
        <v>132</v>
      </c>
      <c r="B79" s="281"/>
      <c r="C79" s="281"/>
      <c r="D79" s="283"/>
      <c r="E79" s="43"/>
      <c r="F79" s="80"/>
      <c r="G79" s="80"/>
      <c r="H79" s="167"/>
      <c r="I79" s="214"/>
      <c r="J79" s="141" t="str">
        <f>IF(I79="","",I79*G79)</f>
        <v/>
      </c>
      <c r="K79" s="47" t="s">
        <v>13</v>
      </c>
      <c r="L79" s="1"/>
    </row>
    <row r="80" spans="1:26" ht="36" customHeight="1">
      <c r="A80" s="270" t="s">
        <v>133</v>
      </c>
      <c r="B80" s="48" t="s">
        <v>134</v>
      </c>
      <c r="C80" s="13">
        <v>2022</v>
      </c>
      <c r="D80" s="14" t="s">
        <v>135</v>
      </c>
      <c r="E80" s="13" t="s">
        <v>18</v>
      </c>
      <c r="F80" s="106">
        <v>8.5500000000000007</v>
      </c>
      <c r="G80" s="106">
        <f t="shared" ref="G80:G89" si="18">F80*H80</f>
        <v>51.300000000000004</v>
      </c>
      <c r="H80" s="50">
        <v>6</v>
      </c>
      <c r="I80" s="197"/>
      <c r="J80" s="168" t="str">
        <f t="shared" ref="J80:J89" si="19">IF(I80="","",+G80*I80)</f>
        <v/>
      </c>
      <c r="K80" s="52" t="s">
        <v>19</v>
      </c>
      <c r="L80" s="1"/>
    </row>
    <row r="81" spans="1:26" ht="24.75" customHeight="1">
      <c r="A81" s="271"/>
      <c r="B81" s="89" t="s">
        <v>136</v>
      </c>
      <c r="C81" s="21">
        <v>2021</v>
      </c>
      <c r="D81" s="90" t="s">
        <v>137</v>
      </c>
      <c r="E81" s="21" t="s">
        <v>18</v>
      </c>
      <c r="F81" s="86">
        <v>8.5500000000000007</v>
      </c>
      <c r="G81" s="86">
        <f t="shared" si="18"/>
        <v>51.300000000000004</v>
      </c>
      <c r="H81" s="55">
        <v>6</v>
      </c>
      <c r="I81" s="204"/>
      <c r="J81" s="56" t="str">
        <f t="shared" si="19"/>
        <v/>
      </c>
      <c r="K81" s="19" t="s">
        <v>19</v>
      </c>
      <c r="L81" s="1"/>
    </row>
    <row r="82" spans="1:26" ht="24.75" customHeight="1">
      <c r="A82" s="271"/>
      <c r="B82" s="31" t="s">
        <v>138</v>
      </c>
      <c r="C82" s="21">
        <v>2021</v>
      </c>
      <c r="D82" s="32" t="s">
        <v>139</v>
      </c>
      <c r="E82" s="21" t="s">
        <v>18</v>
      </c>
      <c r="F82" s="86">
        <v>8.5500000000000007</v>
      </c>
      <c r="G82" s="86">
        <f t="shared" si="18"/>
        <v>51.300000000000004</v>
      </c>
      <c r="H82" s="55">
        <v>6</v>
      </c>
      <c r="I82" s="204"/>
      <c r="J82" s="56" t="str">
        <f t="shared" si="19"/>
        <v/>
      </c>
      <c r="K82" s="19" t="s">
        <v>19</v>
      </c>
      <c r="L82" s="1"/>
    </row>
    <row r="83" spans="1:26" ht="24.75" customHeight="1">
      <c r="A83" s="272"/>
      <c r="B83" s="33" t="s">
        <v>140</v>
      </c>
      <c r="C83" s="36">
        <v>2018</v>
      </c>
      <c r="D83" s="35" t="s">
        <v>70</v>
      </c>
      <c r="E83" s="36" t="s">
        <v>18</v>
      </c>
      <c r="F83" s="107">
        <v>10.4</v>
      </c>
      <c r="G83" s="107">
        <f t="shared" si="18"/>
        <v>62.400000000000006</v>
      </c>
      <c r="H83" s="72">
        <v>6</v>
      </c>
      <c r="I83" s="206"/>
      <c r="J83" s="73" t="str">
        <f t="shared" si="19"/>
        <v/>
      </c>
      <c r="K83" s="169" t="s">
        <v>19</v>
      </c>
      <c r="L83" s="1"/>
    </row>
    <row r="84" spans="1:26" ht="24.75" customHeight="1">
      <c r="A84" s="270" t="s">
        <v>141</v>
      </c>
      <c r="B84" s="48" t="s">
        <v>142</v>
      </c>
      <c r="C84" s="13">
        <v>2021</v>
      </c>
      <c r="D84" s="14" t="s">
        <v>143</v>
      </c>
      <c r="E84" s="13" t="s">
        <v>18</v>
      </c>
      <c r="F84" s="106">
        <v>12.15</v>
      </c>
      <c r="G84" s="106">
        <f t="shared" si="18"/>
        <v>72.900000000000006</v>
      </c>
      <c r="H84" s="50">
        <v>6</v>
      </c>
      <c r="I84" s="203"/>
      <c r="J84" s="49" t="str">
        <f t="shared" si="19"/>
        <v/>
      </c>
      <c r="K84" s="170" t="s">
        <v>19</v>
      </c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6" ht="24.75" customHeight="1">
      <c r="A85" s="272"/>
      <c r="B85" s="31" t="s">
        <v>144</v>
      </c>
      <c r="C85" s="21">
        <v>2020</v>
      </c>
      <c r="D85" s="35" t="s">
        <v>145</v>
      </c>
      <c r="E85" s="21" t="s">
        <v>40</v>
      </c>
      <c r="F85" s="86">
        <v>12.15</v>
      </c>
      <c r="G85" s="86">
        <f t="shared" si="18"/>
        <v>72.900000000000006</v>
      </c>
      <c r="H85" s="55">
        <v>6</v>
      </c>
      <c r="I85" s="204"/>
      <c r="J85" s="54" t="str">
        <f t="shared" si="19"/>
        <v/>
      </c>
      <c r="K85" s="165" t="s">
        <v>19</v>
      </c>
      <c r="L85" s="1"/>
    </row>
    <row r="86" spans="1:26" ht="24.75" customHeight="1">
      <c r="A86" s="270" t="s">
        <v>146</v>
      </c>
      <c r="B86" s="48" t="s">
        <v>147</v>
      </c>
      <c r="C86" s="13">
        <v>2021</v>
      </c>
      <c r="D86" s="105" t="s">
        <v>135</v>
      </c>
      <c r="E86" s="13" t="s">
        <v>18</v>
      </c>
      <c r="F86" s="106">
        <v>10.5</v>
      </c>
      <c r="G86" s="106">
        <f t="shared" si="18"/>
        <v>63</v>
      </c>
      <c r="H86" s="50">
        <v>6</v>
      </c>
      <c r="I86" s="203"/>
      <c r="J86" s="51" t="str">
        <f t="shared" si="19"/>
        <v/>
      </c>
      <c r="K86" s="88" t="s">
        <v>19</v>
      </c>
      <c r="L86" s="1"/>
    </row>
    <row r="87" spans="1:26" ht="24.75" customHeight="1">
      <c r="A87" s="272"/>
      <c r="B87" s="33" t="s">
        <v>38</v>
      </c>
      <c r="C87" s="36">
        <v>2018</v>
      </c>
      <c r="D87" s="35" t="s">
        <v>148</v>
      </c>
      <c r="E87" s="36" t="s">
        <v>18</v>
      </c>
      <c r="F87" s="107">
        <v>14.9</v>
      </c>
      <c r="G87" s="107">
        <f t="shared" si="18"/>
        <v>89.4</v>
      </c>
      <c r="H87" s="72">
        <v>6</v>
      </c>
      <c r="I87" s="206"/>
      <c r="J87" s="73" t="str">
        <f t="shared" si="19"/>
        <v/>
      </c>
      <c r="K87" s="104" t="s">
        <v>19</v>
      </c>
      <c r="L87" s="1"/>
    </row>
    <row r="88" spans="1:26" ht="24.75" customHeight="1">
      <c r="A88" s="58" t="s">
        <v>149</v>
      </c>
      <c r="B88" s="59" t="s">
        <v>150</v>
      </c>
      <c r="C88" s="60">
        <v>2019</v>
      </c>
      <c r="D88" s="143" t="s">
        <v>151</v>
      </c>
      <c r="E88" s="60" t="s">
        <v>18</v>
      </c>
      <c r="F88" s="117">
        <v>14.9</v>
      </c>
      <c r="G88" s="117">
        <f t="shared" si="18"/>
        <v>89.4</v>
      </c>
      <c r="H88" s="118">
        <v>6</v>
      </c>
      <c r="I88" s="215"/>
      <c r="J88" s="171" t="str">
        <f t="shared" si="19"/>
        <v/>
      </c>
      <c r="K88" s="102" t="s">
        <v>19</v>
      </c>
      <c r="L88" s="1"/>
    </row>
    <row r="89" spans="1:26" ht="24.75" customHeight="1">
      <c r="A89" s="233"/>
      <c r="B89" s="234"/>
      <c r="C89" s="235"/>
      <c r="D89" s="236"/>
      <c r="E89" s="235"/>
      <c r="F89" s="237"/>
      <c r="G89" s="237">
        <f t="shared" si="18"/>
        <v>0</v>
      </c>
      <c r="H89" s="215"/>
      <c r="I89" s="215"/>
      <c r="J89" s="238" t="str">
        <f t="shared" si="19"/>
        <v/>
      </c>
      <c r="K89" s="172"/>
      <c r="L89" s="1"/>
    </row>
    <row r="90" spans="1:26" ht="6" customHeight="1">
      <c r="A90" s="1"/>
      <c r="B90" s="1"/>
      <c r="C90" s="1"/>
      <c r="D90" s="1"/>
      <c r="E90" s="1"/>
      <c r="F90" s="1"/>
      <c r="G90" s="1"/>
      <c r="H90" s="2"/>
      <c r="I90" s="207"/>
      <c r="J90" s="1" t="str">
        <f>IF(I90="","",I90*G90)</f>
        <v/>
      </c>
      <c r="K90" s="1"/>
      <c r="L90" s="1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45.75" customHeight="1">
      <c r="A91" s="280" t="s">
        <v>152</v>
      </c>
      <c r="B91" s="281"/>
      <c r="C91" s="283"/>
      <c r="D91" s="173" t="s">
        <v>153</v>
      </c>
      <c r="E91" s="6"/>
      <c r="F91" s="7"/>
      <c r="G91" s="7"/>
      <c r="H91" s="8"/>
      <c r="I91" s="196"/>
      <c r="J91" s="9"/>
      <c r="K91" s="174" t="s">
        <v>13</v>
      </c>
      <c r="L91" s="1"/>
    </row>
    <row r="92" spans="1:26" ht="35.25" customHeight="1">
      <c r="A92" s="153" t="s">
        <v>154</v>
      </c>
      <c r="B92" s="134" t="s">
        <v>155</v>
      </c>
      <c r="C92" s="94">
        <v>2022</v>
      </c>
      <c r="D92" s="14" t="s">
        <v>156</v>
      </c>
      <c r="E92" s="94" t="s">
        <v>18</v>
      </c>
      <c r="F92" s="95">
        <v>8.5</v>
      </c>
      <c r="G92" s="95">
        <f t="shared" ref="G92:G97" si="20">F92*H92</f>
        <v>51</v>
      </c>
      <c r="H92" s="96">
        <v>6</v>
      </c>
      <c r="I92" s="209"/>
      <c r="J92" s="147" t="str">
        <f t="shared" ref="J92:J97" si="21">IF(I92="","",+G92*I92)</f>
        <v/>
      </c>
      <c r="K92" s="57" t="s">
        <v>19</v>
      </c>
      <c r="L92" s="1"/>
    </row>
    <row r="93" spans="1:26" ht="34.5" customHeight="1">
      <c r="A93" s="21" t="s">
        <v>127</v>
      </c>
      <c r="B93" s="89" t="s">
        <v>155</v>
      </c>
      <c r="C93" s="85">
        <v>2022</v>
      </c>
      <c r="D93" s="90" t="s">
        <v>157</v>
      </c>
      <c r="E93" s="21" t="s">
        <v>18</v>
      </c>
      <c r="F93" s="86">
        <v>8.5</v>
      </c>
      <c r="G93" s="86">
        <f t="shared" si="20"/>
        <v>51</v>
      </c>
      <c r="H93" s="55">
        <v>6</v>
      </c>
      <c r="I93" s="210"/>
      <c r="J93" s="152" t="str">
        <f t="shared" si="21"/>
        <v/>
      </c>
      <c r="K93" s="57" t="s">
        <v>19</v>
      </c>
      <c r="L93" s="1"/>
    </row>
    <row r="94" spans="1:26" ht="35.25" customHeight="1">
      <c r="A94" s="36" t="s">
        <v>158</v>
      </c>
      <c r="B94" s="33" t="s">
        <v>159</v>
      </c>
      <c r="C94" s="36">
        <v>2020</v>
      </c>
      <c r="D94" s="35" t="s">
        <v>160</v>
      </c>
      <c r="E94" s="36" t="s">
        <v>18</v>
      </c>
      <c r="F94" s="107">
        <v>9</v>
      </c>
      <c r="G94" s="107">
        <f t="shared" si="20"/>
        <v>54</v>
      </c>
      <c r="H94" s="72">
        <v>6</v>
      </c>
      <c r="I94" s="206"/>
      <c r="J94" s="73" t="str">
        <f t="shared" si="21"/>
        <v/>
      </c>
      <c r="K94" s="57" t="s">
        <v>19</v>
      </c>
      <c r="L94" s="1"/>
    </row>
    <row r="95" spans="1:26" ht="32.25" customHeight="1">
      <c r="A95" s="175" t="s">
        <v>161</v>
      </c>
      <c r="B95" s="131" t="s">
        <v>162</v>
      </c>
      <c r="C95" s="94">
        <v>2020</v>
      </c>
      <c r="D95" s="132" t="s">
        <v>163</v>
      </c>
      <c r="E95" s="94" t="s">
        <v>18</v>
      </c>
      <c r="F95" s="95">
        <v>9</v>
      </c>
      <c r="G95" s="95">
        <f t="shared" si="20"/>
        <v>54</v>
      </c>
      <c r="H95" s="96">
        <v>6</v>
      </c>
      <c r="I95" s="209"/>
      <c r="J95" s="147" t="str">
        <f t="shared" si="21"/>
        <v/>
      </c>
      <c r="K95" s="52" t="s">
        <v>19</v>
      </c>
      <c r="L95" s="1"/>
    </row>
    <row r="96" spans="1:26" ht="31.5" customHeight="1">
      <c r="A96" s="62"/>
      <c r="B96" s="33" t="s">
        <v>164</v>
      </c>
      <c r="C96" s="36">
        <v>2020</v>
      </c>
      <c r="D96" s="35" t="s">
        <v>160</v>
      </c>
      <c r="E96" s="36" t="s">
        <v>18</v>
      </c>
      <c r="F96" s="107">
        <v>11.5</v>
      </c>
      <c r="G96" s="107">
        <f t="shared" si="20"/>
        <v>69</v>
      </c>
      <c r="H96" s="72">
        <v>6</v>
      </c>
      <c r="I96" s="206"/>
      <c r="J96" s="73" t="str">
        <f t="shared" si="21"/>
        <v/>
      </c>
      <c r="K96" s="57" t="s">
        <v>19</v>
      </c>
      <c r="L96" s="1"/>
    </row>
    <row r="97" spans="1:26" ht="31.5" customHeight="1">
      <c r="A97" s="225"/>
      <c r="B97" s="216"/>
      <c r="C97" s="217"/>
      <c r="D97" s="218"/>
      <c r="E97" s="217"/>
      <c r="F97" s="221"/>
      <c r="G97" s="221">
        <f t="shared" si="20"/>
        <v>0</v>
      </c>
      <c r="H97" s="206"/>
      <c r="I97" s="206"/>
      <c r="J97" s="220" t="str">
        <f t="shared" si="21"/>
        <v/>
      </c>
      <c r="K97" s="41"/>
      <c r="L97" s="1"/>
    </row>
    <row r="98" spans="1:26" ht="6" customHeight="1">
      <c r="A98" s="1"/>
      <c r="B98" s="1"/>
      <c r="C98" s="1"/>
      <c r="D98" s="1"/>
      <c r="E98" s="1"/>
      <c r="F98" s="1"/>
      <c r="G98" s="1"/>
      <c r="H98" s="2"/>
      <c r="I98" s="207"/>
      <c r="J98" s="1" t="str">
        <f t="shared" ref="J98:J99" si="22">IF(I98="","",I98*G98)</f>
        <v/>
      </c>
      <c r="K98" s="1"/>
      <c r="L98" s="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45.75" customHeight="1">
      <c r="A99" s="280" t="s">
        <v>165</v>
      </c>
      <c r="B99" s="281"/>
      <c r="C99" s="281"/>
      <c r="D99" s="283"/>
      <c r="E99" s="43"/>
      <c r="F99" s="80"/>
      <c r="G99" s="80"/>
      <c r="H99" s="167"/>
      <c r="I99" s="214"/>
      <c r="J99" s="176" t="str">
        <f t="shared" si="22"/>
        <v/>
      </c>
      <c r="K99" s="47" t="s">
        <v>13</v>
      </c>
      <c r="L99" s="1"/>
    </row>
    <row r="100" spans="1:26" ht="24.75" customHeight="1">
      <c r="A100" s="270" t="s">
        <v>166</v>
      </c>
      <c r="B100" s="12" t="s">
        <v>167</v>
      </c>
      <c r="C100" s="21">
        <v>2020</v>
      </c>
      <c r="D100" s="14" t="s">
        <v>168</v>
      </c>
      <c r="E100" s="21" t="s">
        <v>18</v>
      </c>
      <c r="F100" s="86">
        <v>24</v>
      </c>
      <c r="G100" s="86">
        <f t="shared" ref="G100:G108" si="23">F100*H100</f>
        <v>144</v>
      </c>
      <c r="H100" s="55">
        <v>6</v>
      </c>
      <c r="I100" s="204"/>
      <c r="J100" s="56" t="str">
        <f t="shared" ref="J100:J108" si="24">IF(I100="","",+G100*I100)</f>
        <v/>
      </c>
      <c r="K100" s="69" t="s">
        <v>19</v>
      </c>
      <c r="L100" s="1"/>
    </row>
    <row r="101" spans="1:26" ht="24.75" customHeight="1">
      <c r="A101" s="271"/>
      <c r="B101" s="89" t="s">
        <v>169</v>
      </c>
      <c r="C101" s="21">
        <v>2022</v>
      </c>
      <c r="D101" s="90" t="s">
        <v>170</v>
      </c>
      <c r="E101" s="21" t="s">
        <v>18</v>
      </c>
      <c r="F101" s="86">
        <v>12.5</v>
      </c>
      <c r="G101" s="86">
        <f t="shared" si="23"/>
        <v>75</v>
      </c>
      <c r="H101" s="55">
        <v>6</v>
      </c>
      <c r="I101" s="204"/>
      <c r="J101" s="56" t="str">
        <f t="shared" si="24"/>
        <v/>
      </c>
      <c r="K101" s="249" t="s">
        <v>19</v>
      </c>
      <c r="L101" s="1"/>
    </row>
    <row r="102" spans="1:26" ht="24.75" customHeight="1">
      <c r="A102" s="271"/>
      <c r="B102" s="31" t="s">
        <v>192</v>
      </c>
      <c r="C102" s="21">
        <v>2021</v>
      </c>
      <c r="D102" s="32" t="s">
        <v>170</v>
      </c>
      <c r="E102" s="21" t="s">
        <v>18</v>
      </c>
      <c r="F102" s="86">
        <v>15</v>
      </c>
      <c r="G102" s="86">
        <f t="shared" si="23"/>
        <v>90</v>
      </c>
      <c r="H102" s="55">
        <v>6</v>
      </c>
      <c r="I102" s="204"/>
      <c r="J102" s="248" t="str">
        <f t="shared" si="24"/>
        <v/>
      </c>
      <c r="K102" s="250"/>
      <c r="L102" s="1"/>
    </row>
    <row r="103" spans="1:26" ht="24.75" customHeight="1">
      <c r="A103" s="271"/>
      <c r="B103" s="31" t="s">
        <v>171</v>
      </c>
      <c r="C103" s="21">
        <v>2019</v>
      </c>
      <c r="D103" s="32" t="s">
        <v>170</v>
      </c>
      <c r="E103" s="21" t="s">
        <v>18</v>
      </c>
      <c r="F103" s="86">
        <v>17.5</v>
      </c>
      <c r="G103" s="86">
        <f t="shared" si="23"/>
        <v>105</v>
      </c>
      <c r="H103" s="55">
        <v>6</v>
      </c>
      <c r="I103" s="204"/>
      <c r="J103" s="56" t="str">
        <f t="shared" si="24"/>
        <v/>
      </c>
      <c r="K103" s="177" t="s">
        <v>19</v>
      </c>
      <c r="L103" s="1"/>
    </row>
    <row r="104" spans="1:26" ht="24.75" customHeight="1">
      <c r="A104" s="271"/>
      <c r="B104" s="31" t="s">
        <v>172</v>
      </c>
      <c r="C104" s="21">
        <v>2020</v>
      </c>
      <c r="D104" s="32" t="s">
        <v>170</v>
      </c>
      <c r="E104" s="21" t="s">
        <v>18</v>
      </c>
      <c r="F104" s="86">
        <v>22</v>
      </c>
      <c r="G104" s="86">
        <f t="shared" si="23"/>
        <v>132</v>
      </c>
      <c r="H104" s="55">
        <v>6</v>
      </c>
      <c r="I104" s="204"/>
      <c r="J104" s="56" t="str">
        <f t="shared" si="24"/>
        <v/>
      </c>
      <c r="K104" s="178" t="s">
        <v>19</v>
      </c>
      <c r="L104" s="1"/>
    </row>
    <row r="105" spans="1:26" ht="24.75" customHeight="1">
      <c r="A105" s="271"/>
      <c r="B105" s="31" t="s">
        <v>173</v>
      </c>
      <c r="C105" s="21">
        <v>2018</v>
      </c>
      <c r="D105" s="32" t="s">
        <v>170</v>
      </c>
      <c r="E105" s="21" t="s">
        <v>18</v>
      </c>
      <c r="F105" s="86">
        <v>26</v>
      </c>
      <c r="G105" s="86">
        <f t="shared" si="23"/>
        <v>156</v>
      </c>
      <c r="H105" s="55">
        <v>6</v>
      </c>
      <c r="I105" s="204"/>
      <c r="J105" s="56" t="str">
        <f t="shared" si="24"/>
        <v/>
      </c>
      <c r="K105" s="178" t="s">
        <v>19</v>
      </c>
      <c r="L105" s="1"/>
    </row>
    <row r="106" spans="1:26" ht="24.75" customHeight="1">
      <c r="A106" s="271"/>
      <c r="B106" s="70" t="s">
        <v>193</v>
      </c>
      <c r="C106" s="26">
        <v>2019</v>
      </c>
      <c r="D106" s="99" t="s">
        <v>170</v>
      </c>
      <c r="E106" s="26" t="s">
        <v>18</v>
      </c>
      <c r="F106" s="246">
        <v>26</v>
      </c>
      <c r="G106" s="246">
        <f t="shared" si="23"/>
        <v>156</v>
      </c>
      <c r="H106" s="100">
        <v>6</v>
      </c>
      <c r="I106" s="210"/>
      <c r="J106" s="56" t="str">
        <f t="shared" si="24"/>
        <v/>
      </c>
      <c r="K106" s="178"/>
      <c r="L106" s="1"/>
    </row>
    <row r="107" spans="1:26" ht="29.25" customHeight="1">
      <c r="A107" s="271"/>
      <c r="B107" s="33" t="s">
        <v>174</v>
      </c>
      <c r="C107" s="36">
        <v>2020</v>
      </c>
      <c r="D107" s="35" t="s">
        <v>170</v>
      </c>
      <c r="E107" s="36" t="s">
        <v>18</v>
      </c>
      <c r="F107" s="107">
        <v>28</v>
      </c>
      <c r="G107" s="107">
        <f t="shared" si="23"/>
        <v>168</v>
      </c>
      <c r="H107" s="72">
        <v>6</v>
      </c>
      <c r="I107" s="206"/>
      <c r="J107" s="71" t="str">
        <f t="shared" si="24"/>
        <v/>
      </c>
      <c r="K107" s="126" t="s">
        <v>19</v>
      </c>
      <c r="L107" s="1"/>
      <c r="M107" s="179"/>
      <c r="N107" s="180"/>
      <c r="O107" s="179"/>
      <c r="P107" s="179"/>
      <c r="Q107" s="181"/>
      <c r="R107" s="181"/>
    </row>
    <row r="108" spans="1:26" ht="29.25" customHeight="1">
      <c r="A108" s="272"/>
      <c r="B108" s="216"/>
      <c r="C108" s="217"/>
      <c r="D108" s="218"/>
      <c r="E108" s="217"/>
      <c r="F108" s="221"/>
      <c r="G108" s="221">
        <f t="shared" si="23"/>
        <v>0</v>
      </c>
      <c r="H108" s="206"/>
      <c r="I108" s="206"/>
      <c r="J108" s="219" t="str">
        <f t="shared" si="24"/>
        <v/>
      </c>
      <c r="K108" s="126" t="s">
        <v>19</v>
      </c>
      <c r="L108" s="1"/>
      <c r="M108" s="179"/>
      <c r="N108" s="180"/>
      <c r="O108" s="179"/>
      <c r="P108" s="179"/>
      <c r="Q108" s="181"/>
      <c r="R108" s="181"/>
    </row>
    <row r="109" spans="1:26" ht="5.25" customHeight="1">
      <c r="A109" s="1"/>
      <c r="B109" s="1"/>
      <c r="C109" s="1"/>
      <c r="D109" s="1"/>
      <c r="E109" s="1"/>
      <c r="F109" s="1"/>
      <c r="G109" s="1"/>
      <c r="H109" s="2"/>
      <c r="I109" s="195"/>
      <c r="J109" s="1"/>
      <c r="K109" s="1"/>
      <c r="L109" s="1"/>
    </row>
    <row r="110" spans="1:26" ht="12" customHeight="1">
      <c r="B110" s="1" t="s">
        <v>175</v>
      </c>
      <c r="C110" s="182" t="s">
        <v>176</v>
      </c>
      <c r="D110" s="183"/>
      <c r="E110" s="184" t="s">
        <v>177</v>
      </c>
      <c r="F110" s="76" t="s">
        <v>76</v>
      </c>
      <c r="G110" s="1"/>
      <c r="H110" s="2"/>
      <c r="I110" s="195"/>
      <c r="J110" s="1"/>
      <c r="K110" s="1"/>
      <c r="L110" s="1"/>
    </row>
    <row r="111" spans="1:26" ht="6" customHeight="1">
      <c r="A111" s="1"/>
      <c r="B111" s="1"/>
      <c r="C111" s="1"/>
      <c r="D111" s="1"/>
      <c r="E111" s="1"/>
      <c r="F111" s="1"/>
      <c r="G111" s="1"/>
      <c r="H111" s="2"/>
      <c r="I111" s="207"/>
      <c r="J111" s="1" t="str">
        <f>IF(I111="","",I111*G111)</f>
        <v/>
      </c>
      <c r="K111" s="1"/>
      <c r="L111" s="1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>
      <c r="A112" s="185" t="s">
        <v>178</v>
      </c>
      <c r="B112" s="186"/>
      <c r="C112" s="186"/>
      <c r="D112" s="186"/>
      <c r="E112" s="186"/>
      <c r="F112" s="186"/>
      <c r="G112" s="186"/>
      <c r="H112" s="187"/>
      <c r="I112" s="247">
        <f>+SUM(I100:I108,I92:I97,I80:I89,I67:I70,I60:I64,I49:I57,I41:I46,I28:I38,I18:I25,I73:I77,I8:I15)</f>
        <v>0</v>
      </c>
      <c r="J112" s="188">
        <f>+SUM(J100:J108,J92:J97,J80:J89,J67:J70,J60:J64,J49:J57,J41:J46,J28:J38,J18:J25,J73:J77,J8:J15)</f>
        <v>0</v>
      </c>
      <c r="K112" s="1"/>
      <c r="L112" s="1"/>
    </row>
    <row r="113" spans="1:12" ht="7.5" customHeight="1">
      <c r="A113" s="1"/>
      <c r="B113" s="1"/>
      <c r="C113" s="1"/>
      <c r="D113" s="1"/>
      <c r="E113" s="1"/>
      <c r="F113" s="1"/>
      <c r="G113" s="1"/>
      <c r="H113" s="2"/>
      <c r="I113" s="189"/>
      <c r="J113" s="110"/>
      <c r="K113" s="1"/>
      <c r="L113" s="190"/>
    </row>
    <row r="114" spans="1:12" ht="27" customHeight="1">
      <c r="A114" s="191" t="s">
        <v>179</v>
      </c>
      <c r="B114" s="258"/>
      <c r="C114" s="259"/>
      <c r="D114" s="259"/>
      <c r="E114" s="260"/>
      <c r="F114" s="261" t="s">
        <v>180</v>
      </c>
      <c r="G114" s="259"/>
      <c r="H114" s="259"/>
      <c r="I114" s="259"/>
      <c r="J114" s="260"/>
      <c r="K114" s="1"/>
      <c r="L114" s="1"/>
    </row>
    <row r="115" spans="1:12" ht="27" customHeight="1">
      <c r="A115" s="192" t="s">
        <v>181</v>
      </c>
      <c r="B115" s="268"/>
      <c r="C115" s="263"/>
      <c r="D115" s="263"/>
      <c r="E115" s="264"/>
      <c r="F115" s="262"/>
      <c r="G115" s="263"/>
      <c r="H115" s="263"/>
      <c r="I115" s="263"/>
      <c r="J115" s="264"/>
      <c r="K115" s="190"/>
      <c r="L115" s="1"/>
    </row>
    <row r="116" spans="1:12" ht="27" customHeight="1">
      <c r="A116" s="193" t="s">
        <v>182</v>
      </c>
      <c r="B116" s="268"/>
      <c r="C116" s="263"/>
      <c r="D116" s="263"/>
      <c r="E116" s="264"/>
      <c r="F116" s="262"/>
      <c r="G116" s="263"/>
      <c r="H116" s="263"/>
      <c r="I116" s="263"/>
      <c r="J116" s="264"/>
      <c r="K116" s="1"/>
      <c r="L116" s="1"/>
    </row>
    <row r="117" spans="1:12" ht="27" customHeight="1">
      <c r="A117" s="194" t="s">
        <v>183</v>
      </c>
      <c r="B117" s="269"/>
      <c r="C117" s="266"/>
      <c r="D117" s="266"/>
      <c r="E117" s="267"/>
      <c r="F117" s="265"/>
      <c r="G117" s="266"/>
      <c r="H117" s="266"/>
      <c r="I117" s="266"/>
      <c r="J117" s="267"/>
      <c r="K117" s="1"/>
      <c r="L117" s="1"/>
    </row>
    <row r="118" spans="1:12" ht="12.75" customHeight="1">
      <c r="A118" s="1"/>
      <c r="B118" s="1"/>
      <c r="C118" s="1"/>
      <c r="D118" s="1"/>
      <c r="E118" s="1"/>
      <c r="F118" s="1"/>
      <c r="G118" s="1"/>
      <c r="H118" s="2"/>
      <c r="I118" s="1"/>
      <c r="J118" s="1"/>
      <c r="K118" s="1"/>
      <c r="L118" s="1"/>
    </row>
    <row r="119" spans="1:12" ht="27" customHeight="1">
      <c r="A119" s="251" t="s">
        <v>184</v>
      </c>
      <c r="B119" s="252"/>
      <c r="C119" s="252"/>
      <c r="D119" s="252"/>
      <c r="E119" s="252"/>
      <c r="F119" s="252"/>
      <c r="G119" s="252"/>
      <c r="H119" s="252"/>
      <c r="I119" s="252"/>
      <c r="J119" s="253"/>
      <c r="K119" s="1"/>
      <c r="L119" s="1"/>
    </row>
    <row r="120" spans="1:12" ht="31.5" customHeight="1">
      <c r="A120" s="251" t="s">
        <v>185</v>
      </c>
      <c r="B120" s="252"/>
      <c r="C120" s="252"/>
      <c r="D120" s="252"/>
      <c r="E120" s="252"/>
      <c r="F120" s="252"/>
      <c r="G120" s="252"/>
      <c r="H120" s="252"/>
      <c r="I120" s="252"/>
      <c r="J120" s="253"/>
      <c r="K120" s="190"/>
      <c r="L120" s="1"/>
    </row>
    <row r="121" spans="1:12" ht="27" customHeight="1">
      <c r="A121" s="243" t="s">
        <v>186</v>
      </c>
      <c r="B121" s="254" t="s">
        <v>187</v>
      </c>
      <c r="C121" s="255"/>
      <c r="D121" s="244" t="s">
        <v>188</v>
      </c>
      <c r="E121" s="254" t="s">
        <v>189</v>
      </c>
      <c r="F121" s="256"/>
      <c r="G121" s="256"/>
      <c r="H121" s="255"/>
      <c r="I121" s="254" t="s">
        <v>190</v>
      </c>
      <c r="J121" s="257"/>
      <c r="K121" s="1"/>
      <c r="L121" s="1"/>
    </row>
    <row r="122" spans="1:12" ht="12.75" customHeight="1">
      <c r="A122" s="299" t="s">
        <v>194</v>
      </c>
      <c r="B122" s="299"/>
      <c r="C122" s="299"/>
      <c r="D122" s="299"/>
      <c r="E122" s="299"/>
      <c r="F122" s="299"/>
      <c r="G122" s="299"/>
      <c r="H122" s="299"/>
      <c r="I122" s="299"/>
      <c r="J122" s="299"/>
      <c r="K122" s="1"/>
      <c r="L122" s="1"/>
    </row>
    <row r="123" spans="1:12" ht="12.75" customHeight="1">
      <c r="A123" s="1"/>
      <c r="B123" s="1"/>
      <c r="C123" s="1"/>
      <c r="D123" s="1"/>
      <c r="E123" s="1"/>
      <c r="F123" s="1"/>
      <c r="G123" s="1"/>
      <c r="H123" s="2"/>
      <c r="I123" s="1"/>
      <c r="J123" s="1"/>
      <c r="K123" s="1"/>
      <c r="L123" s="1"/>
    </row>
    <row r="124" spans="1:12" ht="12.75" customHeight="1">
      <c r="A124" s="1"/>
      <c r="B124" s="1"/>
      <c r="C124" s="1"/>
      <c r="D124" s="1"/>
      <c r="E124" s="1"/>
      <c r="F124" s="1"/>
      <c r="G124" s="1"/>
      <c r="H124" s="2"/>
      <c r="I124" s="1"/>
      <c r="J124" s="1"/>
      <c r="K124" s="1"/>
      <c r="L124" s="1"/>
    </row>
    <row r="125" spans="1:12" ht="12.75" customHeight="1">
      <c r="A125" s="1"/>
      <c r="B125" s="1"/>
      <c r="C125" s="1"/>
      <c r="D125" s="1"/>
      <c r="E125" s="1"/>
      <c r="F125" s="1"/>
      <c r="G125" s="1"/>
      <c r="H125" s="2"/>
      <c r="I125" s="1"/>
      <c r="J125" s="1"/>
      <c r="K125" s="1"/>
      <c r="L125" s="1"/>
    </row>
    <row r="126" spans="1:12" ht="12.75" customHeight="1">
      <c r="A126" s="1"/>
      <c r="B126" s="1"/>
      <c r="C126" s="1"/>
      <c r="D126" s="1"/>
      <c r="E126" s="1"/>
      <c r="F126" s="1"/>
      <c r="G126" s="1"/>
      <c r="H126" s="2"/>
      <c r="I126" s="1"/>
      <c r="J126" s="1"/>
      <c r="K126" s="1"/>
      <c r="L126" s="1"/>
    </row>
    <row r="127" spans="1:12" ht="12.75" customHeight="1">
      <c r="A127" s="1"/>
      <c r="B127" s="1"/>
      <c r="C127" s="1"/>
      <c r="D127" s="1"/>
      <c r="E127" s="1"/>
      <c r="F127" s="1"/>
      <c r="G127" s="1"/>
      <c r="H127" s="2"/>
      <c r="I127" s="1"/>
      <c r="J127" s="1"/>
      <c r="K127" s="1"/>
      <c r="L127" s="1"/>
    </row>
    <row r="128" spans="1:12" ht="12.75" customHeight="1">
      <c r="A128" s="1"/>
      <c r="B128" s="1"/>
      <c r="C128" s="1"/>
      <c r="D128" s="1"/>
      <c r="E128" s="1"/>
      <c r="F128" s="1"/>
      <c r="G128" s="1"/>
      <c r="H128" s="2"/>
      <c r="I128" s="1"/>
      <c r="J128" s="1"/>
      <c r="K128" s="1"/>
      <c r="L128" s="1"/>
    </row>
    <row r="129" spans="1:12" ht="12.75" customHeight="1">
      <c r="A129" s="1"/>
      <c r="B129" s="1"/>
      <c r="C129" s="1"/>
      <c r="D129" s="1"/>
      <c r="E129" s="1"/>
      <c r="F129" s="1"/>
      <c r="G129" s="1"/>
      <c r="H129" s="2"/>
      <c r="I129" s="1"/>
      <c r="J129" s="1"/>
      <c r="K129" s="1"/>
      <c r="L129" s="1"/>
    </row>
    <row r="130" spans="1:12" ht="12.75" customHeight="1">
      <c r="A130" s="1"/>
      <c r="B130" s="1"/>
      <c r="C130" s="1"/>
      <c r="D130" s="1"/>
      <c r="E130" s="1"/>
      <c r="F130" s="1"/>
      <c r="G130" s="1"/>
      <c r="H130" s="2"/>
      <c r="I130" s="1"/>
      <c r="J130" s="1"/>
      <c r="K130" s="1"/>
      <c r="L130" s="1"/>
    </row>
    <row r="131" spans="1:12" ht="12.75" customHeight="1">
      <c r="A131" s="1"/>
      <c r="B131" s="1"/>
      <c r="C131" s="1"/>
      <c r="D131" s="1"/>
      <c r="E131" s="1"/>
      <c r="F131" s="1"/>
      <c r="G131" s="1"/>
      <c r="H131" s="2"/>
      <c r="I131" s="1"/>
      <c r="J131" s="1"/>
      <c r="K131" s="1"/>
      <c r="L131" s="1"/>
    </row>
    <row r="132" spans="1:12" ht="12.75" customHeight="1">
      <c r="A132" s="1"/>
      <c r="B132" s="1"/>
      <c r="C132" s="1"/>
      <c r="D132" s="1"/>
      <c r="E132" s="1"/>
      <c r="F132" s="1"/>
      <c r="G132" s="1"/>
      <c r="H132" s="2"/>
      <c r="I132" s="1"/>
      <c r="J132" s="1"/>
      <c r="K132" s="1"/>
      <c r="L132" s="1"/>
    </row>
    <row r="133" spans="1:12" ht="12.75" customHeight="1">
      <c r="A133" s="1"/>
      <c r="B133" s="1"/>
      <c r="C133" s="1"/>
      <c r="D133" s="1"/>
      <c r="E133" s="1"/>
      <c r="F133" s="1"/>
      <c r="G133" s="1"/>
      <c r="H133" s="2"/>
      <c r="I133" s="1"/>
      <c r="J133" s="1"/>
      <c r="K133" s="1"/>
      <c r="L133" s="1"/>
    </row>
    <row r="134" spans="1:12" ht="12.75" customHeight="1">
      <c r="A134" s="1"/>
      <c r="B134" s="1"/>
      <c r="C134" s="1"/>
      <c r="D134" s="1"/>
      <c r="E134" s="1"/>
      <c r="F134" s="1"/>
      <c r="G134" s="1"/>
      <c r="H134" s="2"/>
      <c r="I134" s="1"/>
      <c r="J134" s="1"/>
      <c r="K134" s="1"/>
      <c r="L134" s="1"/>
    </row>
    <row r="135" spans="1:12" ht="12.75" customHeight="1">
      <c r="A135" s="1"/>
      <c r="B135" s="1"/>
      <c r="C135" s="1"/>
      <c r="D135" s="1"/>
      <c r="E135" s="1"/>
      <c r="F135" s="1"/>
      <c r="G135" s="1"/>
      <c r="H135" s="2"/>
      <c r="I135" s="1"/>
      <c r="J135" s="1"/>
      <c r="K135" s="1"/>
      <c r="L135" s="1"/>
    </row>
    <row r="136" spans="1:12" ht="12.75" customHeight="1">
      <c r="A136" s="1"/>
      <c r="B136" s="1"/>
      <c r="C136" s="1"/>
      <c r="D136" s="1"/>
      <c r="E136" s="1"/>
      <c r="F136" s="1"/>
      <c r="G136" s="1"/>
      <c r="H136" s="2"/>
      <c r="I136" s="1"/>
      <c r="J136" s="1"/>
      <c r="K136" s="1"/>
      <c r="L136" s="1"/>
    </row>
    <row r="137" spans="1:12" ht="12.75" customHeight="1">
      <c r="A137" s="1"/>
      <c r="B137" s="1"/>
      <c r="C137" s="1"/>
      <c r="D137" s="1"/>
      <c r="E137" s="1"/>
      <c r="F137" s="1"/>
      <c r="G137" s="1"/>
      <c r="H137" s="2"/>
      <c r="I137" s="1"/>
      <c r="J137" s="1"/>
      <c r="K137" s="1"/>
      <c r="L137" s="1"/>
    </row>
    <row r="138" spans="1:12" ht="12.75" customHeight="1">
      <c r="A138" s="1"/>
      <c r="B138" s="1"/>
      <c r="C138" s="1"/>
      <c r="D138" s="1"/>
      <c r="E138" s="1"/>
      <c r="F138" s="1"/>
      <c r="G138" s="1"/>
      <c r="H138" s="2"/>
      <c r="I138" s="1"/>
      <c r="J138" s="1"/>
      <c r="K138" s="1"/>
      <c r="L138" s="1"/>
    </row>
    <row r="139" spans="1:12" ht="12.75" customHeight="1">
      <c r="A139" s="1"/>
      <c r="B139" s="1"/>
      <c r="C139" s="1"/>
      <c r="D139" s="1"/>
      <c r="E139" s="1"/>
      <c r="F139" s="1"/>
      <c r="G139" s="1"/>
      <c r="H139" s="2"/>
      <c r="I139" s="1"/>
      <c r="J139" s="1"/>
      <c r="K139" s="1"/>
      <c r="L139" s="1"/>
    </row>
    <row r="140" spans="1:12" ht="12.75" customHeight="1">
      <c r="A140" s="1"/>
      <c r="B140" s="1"/>
      <c r="C140" s="1"/>
      <c r="D140" s="1"/>
      <c r="E140" s="1"/>
      <c r="F140" s="1"/>
      <c r="G140" s="1"/>
      <c r="H140" s="2"/>
      <c r="I140" s="1"/>
      <c r="J140" s="1"/>
      <c r="K140" s="1"/>
      <c r="L140" s="1"/>
    </row>
    <row r="141" spans="1:12" ht="12.75" customHeight="1">
      <c r="A141" s="1"/>
      <c r="B141" s="1"/>
      <c r="C141" s="1"/>
      <c r="D141" s="1"/>
      <c r="E141" s="1"/>
      <c r="F141" s="1"/>
      <c r="G141" s="1"/>
      <c r="H141" s="2"/>
      <c r="I141" s="1"/>
      <c r="J141" s="1"/>
      <c r="K141" s="1"/>
      <c r="L141" s="1"/>
    </row>
    <row r="142" spans="1:12" ht="12.75" customHeight="1">
      <c r="A142" s="1"/>
      <c r="B142" s="1"/>
      <c r="C142" s="1"/>
      <c r="D142" s="1"/>
      <c r="E142" s="1"/>
      <c r="F142" s="1"/>
      <c r="G142" s="1"/>
      <c r="H142" s="2"/>
      <c r="I142" s="1"/>
      <c r="J142" s="1"/>
      <c r="K142" s="1"/>
      <c r="L142" s="1"/>
    </row>
    <row r="143" spans="1:12" ht="12.75" customHeight="1">
      <c r="A143" s="1"/>
      <c r="B143" s="1"/>
      <c r="C143" s="1"/>
      <c r="D143" s="1"/>
      <c r="E143" s="1"/>
      <c r="F143" s="1"/>
      <c r="G143" s="1"/>
      <c r="H143" s="2"/>
      <c r="I143" s="1"/>
      <c r="J143" s="1"/>
      <c r="K143" s="1"/>
      <c r="L143" s="1"/>
    </row>
    <row r="144" spans="1:12" ht="12.75" customHeight="1">
      <c r="A144" s="1"/>
      <c r="B144" s="1"/>
      <c r="C144" s="1"/>
      <c r="D144" s="1"/>
      <c r="E144" s="1"/>
      <c r="F144" s="1"/>
      <c r="G144" s="1"/>
      <c r="H144" s="2"/>
      <c r="I144" s="1"/>
      <c r="J144" s="1"/>
      <c r="K144" s="1"/>
      <c r="L144" s="1"/>
    </row>
    <row r="145" spans="1:12" ht="12.75" customHeight="1">
      <c r="A145" s="1"/>
      <c r="B145" s="1"/>
      <c r="C145" s="1"/>
      <c r="D145" s="1"/>
      <c r="E145" s="1"/>
      <c r="F145" s="1"/>
      <c r="G145" s="1"/>
      <c r="H145" s="2"/>
      <c r="I145" s="1"/>
      <c r="J145" s="1"/>
      <c r="K145" s="1"/>
      <c r="L145" s="1"/>
    </row>
    <row r="146" spans="1:12" ht="12.75" customHeight="1">
      <c r="A146" s="1"/>
      <c r="B146" s="1"/>
      <c r="C146" s="1"/>
      <c r="D146" s="1"/>
      <c r="E146" s="1"/>
      <c r="F146" s="1"/>
      <c r="G146" s="1"/>
      <c r="H146" s="2"/>
      <c r="I146" s="1"/>
      <c r="J146" s="1"/>
      <c r="K146" s="1"/>
      <c r="L146" s="1"/>
    </row>
    <row r="147" spans="1:12" ht="12.75" customHeight="1">
      <c r="A147" s="1"/>
      <c r="B147" s="1"/>
      <c r="C147" s="1"/>
      <c r="D147" s="1"/>
      <c r="E147" s="1"/>
      <c r="F147" s="1"/>
      <c r="G147" s="1"/>
      <c r="H147" s="2"/>
      <c r="I147" s="1"/>
      <c r="J147" s="1"/>
      <c r="K147" s="1"/>
      <c r="L147" s="1"/>
    </row>
    <row r="148" spans="1:12" ht="12.75" customHeight="1">
      <c r="A148" s="1"/>
      <c r="B148" s="1"/>
      <c r="C148" s="1"/>
      <c r="D148" s="1"/>
      <c r="E148" s="1"/>
      <c r="F148" s="1"/>
      <c r="G148" s="1"/>
      <c r="H148" s="2"/>
      <c r="I148" s="1"/>
      <c r="J148" s="1"/>
      <c r="K148" s="1"/>
      <c r="L148" s="1"/>
    </row>
    <row r="149" spans="1:12" ht="12.75" customHeight="1">
      <c r="A149" s="1"/>
      <c r="B149" s="1"/>
      <c r="C149" s="1"/>
      <c r="D149" s="1"/>
      <c r="E149" s="1"/>
      <c r="F149" s="1"/>
      <c r="G149" s="1"/>
      <c r="H149" s="2"/>
      <c r="I149" s="1"/>
      <c r="J149" s="1"/>
      <c r="K149" s="1"/>
      <c r="L149" s="1"/>
    </row>
    <row r="150" spans="1:12" ht="12.75" customHeight="1">
      <c r="A150" s="1"/>
      <c r="B150" s="1"/>
      <c r="C150" s="1"/>
      <c r="D150" s="1"/>
      <c r="E150" s="1"/>
      <c r="F150" s="1"/>
      <c r="G150" s="1"/>
      <c r="H150" s="2"/>
      <c r="I150" s="1"/>
      <c r="J150" s="1"/>
      <c r="K150" s="1"/>
      <c r="L150" s="1"/>
    </row>
    <row r="151" spans="1:12" ht="12.75" customHeight="1">
      <c r="A151" s="1"/>
      <c r="B151" s="1"/>
      <c r="C151" s="1"/>
      <c r="D151" s="1"/>
      <c r="E151" s="1"/>
      <c r="F151" s="1"/>
      <c r="G151" s="1"/>
      <c r="H151" s="2"/>
      <c r="I151" s="1"/>
      <c r="J151" s="1"/>
      <c r="K151" s="1"/>
      <c r="L151" s="1"/>
    </row>
    <row r="152" spans="1:12" ht="12.75" customHeight="1">
      <c r="A152" s="1"/>
      <c r="B152" s="1"/>
      <c r="C152" s="1"/>
      <c r="D152" s="1"/>
      <c r="E152" s="1"/>
      <c r="F152" s="1"/>
      <c r="G152" s="1"/>
      <c r="H152" s="2"/>
      <c r="I152" s="1"/>
      <c r="J152" s="1"/>
      <c r="K152" s="1"/>
      <c r="L152" s="1"/>
    </row>
    <row r="153" spans="1:12" ht="12.75" customHeight="1">
      <c r="A153" s="1"/>
      <c r="B153" s="1"/>
      <c r="C153" s="1"/>
      <c r="D153" s="1"/>
      <c r="E153" s="1"/>
      <c r="F153" s="1"/>
      <c r="G153" s="1"/>
      <c r="H153" s="2"/>
      <c r="I153" s="1"/>
      <c r="J153" s="1"/>
      <c r="K153" s="1"/>
      <c r="L153" s="1"/>
    </row>
    <row r="154" spans="1:12" ht="12.75" customHeight="1">
      <c r="A154" s="1"/>
      <c r="B154" s="1"/>
      <c r="C154" s="1"/>
      <c r="D154" s="1"/>
      <c r="E154" s="1"/>
      <c r="F154" s="1"/>
      <c r="G154" s="1"/>
      <c r="H154" s="2"/>
      <c r="I154" s="1"/>
      <c r="J154" s="1"/>
      <c r="K154" s="1"/>
      <c r="L154" s="1"/>
    </row>
    <row r="155" spans="1:12" ht="12.75" customHeight="1">
      <c r="A155" s="1"/>
      <c r="B155" s="1"/>
      <c r="C155" s="1"/>
      <c r="D155" s="1"/>
      <c r="E155" s="1"/>
      <c r="F155" s="1"/>
      <c r="G155" s="1"/>
      <c r="H155" s="2"/>
      <c r="I155" s="1"/>
      <c r="J155" s="1"/>
      <c r="K155" s="1"/>
      <c r="L155" s="1"/>
    </row>
    <row r="156" spans="1:12" ht="12.75" customHeight="1">
      <c r="A156" s="1"/>
      <c r="B156" s="1"/>
      <c r="C156" s="1"/>
      <c r="D156" s="1"/>
      <c r="E156" s="1"/>
      <c r="F156" s="1"/>
      <c r="G156" s="1"/>
      <c r="H156" s="2"/>
      <c r="I156" s="1"/>
      <c r="J156" s="1"/>
      <c r="K156" s="1"/>
      <c r="L156" s="1"/>
    </row>
    <row r="157" spans="1:12" ht="12.75" customHeight="1">
      <c r="A157" s="1"/>
      <c r="B157" s="1"/>
      <c r="C157" s="1"/>
      <c r="D157" s="1"/>
      <c r="E157" s="1"/>
      <c r="F157" s="1"/>
      <c r="G157" s="1"/>
      <c r="H157" s="2"/>
      <c r="I157" s="1"/>
      <c r="J157" s="1"/>
      <c r="K157" s="1"/>
      <c r="L157" s="1"/>
    </row>
    <row r="158" spans="1:12" ht="12.75" customHeight="1">
      <c r="A158" s="1"/>
      <c r="B158" s="1"/>
      <c r="C158" s="1"/>
      <c r="D158" s="1"/>
      <c r="E158" s="1"/>
      <c r="F158" s="1"/>
      <c r="G158" s="1"/>
      <c r="H158" s="2"/>
      <c r="I158" s="1"/>
      <c r="J158" s="1"/>
      <c r="K158" s="1"/>
      <c r="L158" s="1"/>
    </row>
    <row r="159" spans="1:12" ht="12.75" customHeight="1">
      <c r="A159" s="1"/>
      <c r="B159" s="1"/>
      <c r="C159" s="1"/>
      <c r="D159" s="1"/>
      <c r="E159" s="1"/>
      <c r="F159" s="1"/>
      <c r="G159" s="1"/>
      <c r="H159" s="2"/>
      <c r="I159" s="1"/>
      <c r="J159" s="1"/>
      <c r="K159" s="1"/>
      <c r="L159" s="1"/>
    </row>
    <row r="160" spans="1:12" ht="12.75" customHeight="1">
      <c r="A160" s="1"/>
      <c r="B160" s="1"/>
      <c r="C160" s="1"/>
      <c r="D160" s="1"/>
      <c r="E160" s="1"/>
      <c r="F160" s="1"/>
      <c r="G160" s="1"/>
      <c r="H160" s="2"/>
      <c r="I160" s="1"/>
      <c r="J160" s="1"/>
      <c r="K160" s="1"/>
      <c r="L160" s="1"/>
    </row>
    <row r="161" spans="1:12" ht="12.75" customHeight="1">
      <c r="A161" s="1"/>
      <c r="B161" s="1"/>
      <c r="C161" s="1"/>
      <c r="D161" s="1"/>
      <c r="E161" s="1"/>
      <c r="F161" s="1"/>
      <c r="G161" s="1"/>
      <c r="H161" s="2"/>
      <c r="I161" s="1"/>
      <c r="J161" s="1"/>
      <c r="K161" s="1"/>
      <c r="L161" s="1"/>
    </row>
    <row r="162" spans="1:12" ht="12.75" customHeight="1">
      <c r="A162" s="1"/>
      <c r="B162" s="1"/>
      <c r="C162" s="1"/>
      <c r="D162" s="1"/>
      <c r="E162" s="1"/>
      <c r="F162" s="1"/>
      <c r="G162" s="1"/>
      <c r="H162" s="2"/>
      <c r="I162" s="1"/>
      <c r="J162" s="1"/>
      <c r="K162" s="1"/>
      <c r="L162" s="1"/>
    </row>
    <row r="163" spans="1:12" ht="12.75" customHeight="1">
      <c r="A163" s="1"/>
      <c r="B163" s="1"/>
      <c r="C163" s="1"/>
      <c r="D163" s="1"/>
      <c r="E163" s="1"/>
      <c r="F163" s="1"/>
      <c r="G163" s="1"/>
      <c r="H163" s="2"/>
      <c r="I163" s="1"/>
      <c r="J163" s="1"/>
      <c r="K163" s="1"/>
      <c r="L163" s="1"/>
    </row>
    <row r="164" spans="1:12" ht="12.75" customHeight="1">
      <c r="A164" s="1"/>
      <c r="B164" s="1"/>
      <c r="C164" s="1"/>
      <c r="D164" s="1"/>
      <c r="E164" s="1"/>
      <c r="F164" s="1"/>
      <c r="G164" s="1"/>
      <c r="H164" s="2"/>
      <c r="I164" s="1"/>
      <c r="J164" s="1"/>
      <c r="K164" s="1"/>
      <c r="L164" s="1"/>
    </row>
    <row r="165" spans="1:12" ht="12.75" customHeight="1">
      <c r="A165" s="1"/>
      <c r="B165" s="1"/>
      <c r="C165" s="1"/>
      <c r="D165" s="1"/>
      <c r="E165" s="1"/>
      <c r="F165" s="1"/>
      <c r="G165" s="1"/>
      <c r="H165" s="2"/>
      <c r="I165" s="1"/>
      <c r="J165" s="1"/>
      <c r="K165" s="1"/>
      <c r="L165" s="1"/>
    </row>
    <row r="166" spans="1:12" ht="12.75" customHeight="1">
      <c r="A166" s="1"/>
      <c r="B166" s="1"/>
      <c r="C166" s="1"/>
      <c r="D166" s="1"/>
      <c r="E166" s="1"/>
      <c r="F166" s="1"/>
      <c r="G166" s="1"/>
      <c r="H166" s="2"/>
      <c r="I166" s="1"/>
      <c r="J166" s="1"/>
      <c r="K166" s="1"/>
      <c r="L166" s="1"/>
    </row>
    <row r="167" spans="1:12" ht="12.75" customHeight="1">
      <c r="A167" s="1"/>
      <c r="B167" s="1"/>
      <c r="C167" s="1"/>
      <c r="D167" s="1"/>
      <c r="E167" s="1"/>
      <c r="F167" s="1"/>
      <c r="G167" s="1"/>
      <c r="H167" s="2"/>
      <c r="I167" s="1"/>
      <c r="J167" s="1"/>
      <c r="K167" s="1"/>
      <c r="L167" s="1"/>
    </row>
    <row r="168" spans="1:12" ht="12.75" customHeight="1">
      <c r="A168" s="1"/>
      <c r="B168" s="1"/>
      <c r="C168" s="1"/>
      <c r="D168" s="1"/>
      <c r="E168" s="1"/>
      <c r="F168" s="1"/>
      <c r="G168" s="1"/>
      <c r="H168" s="2"/>
      <c r="I168" s="1"/>
      <c r="J168" s="1"/>
      <c r="K168" s="1"/>
      <c r="L168" s="1"/>
    </row>
    <row r="169" spans="1:12" ht="12.75" customHeight="1">
      <c r="A169" s="1"/>
      <c r="B169" s="1"/>
      <c r="C169" s="1"/>
      <c r="D169" s="1"/>
      <c r="E169" s="1"/>
      <c r="F169" s="1"/>
      <c r="G169" s="1"/>
      <c r="H169" s="2"/>
      <c r="I169" s="1"/>
      <c r="J169" s="1"/>
      <c r="K169" s="1"/>
      <c r="L169" s="1"/>
    </row>
    <row r="170" spans="1:12" ht="12.75" customHeight="1">
      <c r="A170" s="1"/>
      <c r="B170" s="1"/>
      <c r="C170" s="1"/>
      <c r="D170" s="1"/>
      <c r="E170" s="1"/>
      <c r="F170" s="1"/>
      <c r="G170" s="1"/>
      <c r="H170" s="2"/>
      <c r="I170" s="1"/>
      <c r="J170" s="1"/>
      <c r="K170" s="1"/>
      <c r="L170" s="1"/>
    </row>
    <row r="171" spans="1:12" ht="12.75" customHeight="1">
      <c r="A171" s="1"/>
      <c r="B171" s="1"/>
      <c r="C171" s="1"/>
      <c r="D171" s="1"/>
      <c r="E171" s="1"/>
      <c r="F171" s="1"/>
      <c r="G171" s="1"/>
      <c r="H171" s="2"/>
      <c r="I171" s="1"/>
      <c r="J171" s="1"/>
      <c r="K171" s="1"/>
      <c r="L171" s="1"/>
    </row>
    <row r="172" spans="1:12" ht="12.75" customHeight="1">
      <c r="A172" s="1"/>
      <c r="B172" s="1"/>
      <c r="C172" s="1"/>
      <c r="D172" s="1"/>
      <c r="E172" s="1"/>
      <c r="F172" s="1"/>
      <c r="G172" s="1"/>
      <c r="H172" s="2"/>
      <c r="I172" s="1"/>
      <c r="J172" s="1"/>
      <c r="K172" s="1"/>
      <c r="L172" s="1"/>
    </row>
    <row r="173" spans="1:12" ht="12.75" customHeight="1">
      <c r="A173" s="1"/>
      <c r="B173" s="1"/>
      <c r="C173" s="1"/>
      <c r="D173" s="1"/>
      <c r="E173" s="1"/>
      <c r="F173" s="1"/>
      <c r="G173" s="1"/>
      <c r="H173" s="2"/>
      <c r="I173" s="1"/>
      <c r="J173" s="1"/>
      <c r="K173" s="1"/>
      <c r="L173" s="1"/>
    </row>
    <row r="174" spans="1:12" ht="12.75" customHeight="1">
      <c r="A174" s="1"/>
      <c r="B174" s="1"/>
      <c r="C174" s="1"/>
      <c r="D174" s="1"/>
      <c r="E174" s="1"/>
      <c r="F174" s="1"/>
      <c r="G174" s="1"/>
      <c r="H174" s="2"/>
      <c r="I174" s="1"/>
      <c r="J174" s="1"/>
      <c r="K174" s="1"/>
      <c r="L174" s="1"/>
    </row>
    <row r="175" spans="1:12" ht="12.75" customHeight="1">
      <c r="A175" s="1"/>
      <c r="B175" s="1"/>
      <c r="C175" s="1"/>
      <c r="D175" s="1"/>
      <c r="E175" s="1"/>
      <c r="F175" s="1"/>
      <c r="G175" s="1"/>
      <c r="H175" s="2"/>
      <c r="I175" s="1"/>
      <c r="J175" s="1"/>
      <c r="K175" s="1"/>
      <c r="L175" s="1"/>
    </row>
    <row r="176" spans="1:12" ht="12.75" customHeight="1">
      <c r="A176" s="1"/>
      <c r="B176" s="1"/>
      <c r="C176" s="1"/>
      <c r="D176" s="1"/>
      <c r="E176" s="1"/>
      <c r="F176" s="1"/>
      <c r="G176" s="1"/>
      <c r="H176" s="2"/>
      <c r="I176" s="1"/>
      <c r="J176" s="1"/>
      <c r="K176" s="1"/>
      <c r="L176" s="1"/>
    </row>
    <row r="177" spans="1:12" ht="12.75" customHeight="1">
      <c r="A177" s="1"/>
      <c r="B177" s="1"/>
      <c r="C177" s="1"/>
      <c r="D177" s="1"/>
      <c r="E177" s="1"/>
      <c r="F177" s="1"/>
      <c r="G177" s="1"/>
      <c r="H177" s="2"/>
      <c r="I177" s="1"/>
      <c r="J177" s="1"/>
      <c r="K177" s="1"/>
      <c r="L177" s="1"/>
    </row>
    <row r="178" spans="1:12" ht="12.75" customHeight="1">
      <c r="A178" s="1"/>
      <c r="B178" s="1"/>
      <c r="C178" s="1"/>
      <c r="D178" s="1"/>
      <c r="E178" s="1"/>
      <c r="F178" s="1"/>
      <c r="G178" s="1"/>
      <c r="H178" s="2"/>
      <c r="I178" s="1"/>
      <c r="J178" s="1"/>
      <c r="K178" s="1"/>
      <c r="L178" s="1"/>
    </row>
    <row r="179" spans="1:12" ht="12.75" customHeight="1">
      <c r="A179" s="1"/>
      <c r="B179" s="1"/>
      <c r="C179" s="1"/>
      <c r="D179" s="1"/>
      <c r="E179" s="1"/>
      <c r="F179" s="1"/>
      <c r="G179" s="1"/>
      <c r="H179" s="2"/>
      <c r="I179" s="1"/>
      <c r="J179" s="1"/>
      <c r="K179" s="1"/>
      <c r="L179" s="1"/>
    </row>
    <row r="180" spans="1:12" ht="12.75" customHeight="1">
      <c r="A180" s="1"/>
      <c r="B180" s="1"/>
      <c r="C180" s="1"/>
      <c r="D180" s="1"/>
      <c r="E180" s="1"/>
      <c r="F180" s="1"/>
      <c r="G180" s="1"/>
      <c r="H180" s="2"/>
      <c r="I180" s="1"/>
      <c r="J180" s="1"/>
      <c r="K180" s="1"/>
      <c r="L180" s="1"/>
    </row>
    <row r="181" spans="1:12" ht="12.75" customHeight="1">
      <c r="A181" s="1"/>
      <c r="B181" s="1"/>
      <c r="C181" s="1"/>
      <c r="D181" s="1"/>
      <c r="E181" s="1"/>
      <c r="F181" s="1"/>
      <c r="G181" s="1"/>
      <c r="H181" s="2"/>
      <c r="I181" s="1"/>
      <c r="J181" s="1"/>
      <c r="K181" s="1"/>
      <c r="L181" s="1"/>
    </row>
    <row r="182" spans="1:12" ht="12.75" customHeight="1">
      <c r="A182" s="1"/>
      <c r="B182" s="1"/>
      <c r="C182" s="1"/>
      <c r="D182" s="1"/>
      <c r="E182" s="1"/>
      <c r="F182" s="1"/>
      <c r="G182" s="1"/>
      <c r="H182" s="2"/>
      <c r="I182" s="1"/>
      <c r="J182" s="1"/>
      <c r="K182" s="1"/>
      <c r="L182" s="1"/>
    </row>
    <row r="183" spans="1:12" ht="12.75" customHeight="1">
      <c r="A183" s="1"/>
      <c r="B183" s="1"/>
      <c r="C183" s="1"/>
      <c r="D183" s="1"/>
      <c r="E183" s="1"/>
      <c r="F183" s="1"/>
      <c r="G183" s="1"/>
      <c r="H183" s="2"/>
      <c r="I183" s="1"/>
      <c r="J183" s="1"/>
      <c r="K183" s="1"/>
      <c r="L183" s="1"/>
    </row>
    <row r="184" spans="1:12" ht="12.75" customHeight="1">
      <c r="A184" s="1"/>
      <c r="B184" s="1"/>
      <c r="C184" s="1"/>
      <c r="D184" s="1"/>
      <c r="E184" s="1"/>
      <c r="F184" s="1"/>
      <c r="G184" s="1"/>
      <c r="H184" s="2"/>
      <c r="I184" s="1"/>
      <c r="J184" s="1"/>
      <c r="K184" s="1"/>
      <c r="L184" s="1"/>
    </row>
    <row r="185" spans="1:12" ht="12.75" customHeight="1">
      <c r="A185" s="1"/>
      <c r="B185" s="1"/>
      <c r="C185" s="1"/>
      <c r="D185" s="1"/>
      <c r="E185" s="1"/>
      <c r="F185" s="1"/>
      <c r="G185" s="1"/>
      <c r="H185" s="2"/>
      <c r="I185" s="1"/>
      <c r="J185" s="1"/>
      <c r="K185" s="1"/>
      <c r="L185" s="1"/>
    </row>
    <row r="186" spans="1:12" ht="12.75" customHeight="1">
      <c r="A186" s="1"/>
      <c r="B186" s="1"/>
      <c r="C186" s="1"/>
      <c r="D186" s="1"/>
      <c r="E186" s="1"/>
      <c r="F186" s="1"/>
      <c r="G186" s="1"/>
      <c r="H186" s="2"/>
      <c r="I186" s="1"/>
      <c r="J186" s="1"/>
      <c r="K186" s="1"/>
      <c r="L186" s="1"/>
    </row>
    <row r="187" spans="1:12" ht="12.75" customHeight="1">
      <c r="A187" s="1"/>
      <c r="B187" s="1"/>
      <c r="C187" s="1"/>
      <c r="D187" s="1"/>
      <c r="E187" s="1"/>
      <c r="F187" s="1"/>
      <c r="G187" s="1"/>
      <c r="H187" s="2"/>
      <c r="I187" s="1"/>
      <c r="J187" s="1"/>
      <c r="K187" s="1"/>
      <c r="L187" s="1"/>
    </row>
    <row r="188" spans="1:12" ht="12.75" customHeight="1">
      <c r="A188" s="1"/>
      <c r="B188" s="1"/>
      <c r="C188" s="1"/>
      <c r="D188" s="1"/>
      <c r="E188" s="1"/>
      <c r="F188" s="1"/>
      <c r="G188" s="1"/>
      <c r="H188" s="2"/>
      <c r="I188" s="1"/>
      <c r="J188" s="1"/>
      <c r="K188" s="1"/>
      <c r="L188" s="1"/>
    </row>
    <row r="189" spans="1:12" ht="12.75" customHeight="1">
      <c r="A189" s="1"/>
      <c r="B189" s="1"/>
      <c r="C189" s="1"/>
      <c r="D189" s="1"/>
      <c r="E189" s="1"/>
      <c r="F189" s="1"/>
      <c r="G189" s="1"/>
      <c r="H189" s="2"/>
      <c r="I189" s="1"/>
      <c r="J189" s="1"/>
      <c r="K189" s="1"/>
      <c r="L189" s="1"/>
    </row>
    <row r="190" spans="1:12" ht="12.75" customHeight="1">
      <c r="A190" s="1"/>
      <c r="B190" s="1"/>
      <c r="C190" s="1"/>
      <c r="D190" s="1"/>
      <c r="E190" s="1"/>
      <c r="F190" s="1"/>
      <c r="G190" s="1"/>
      <c r="H190" s="2"/>
      <c r="I190" s="1"/>
      <c r="J190" s="1"/>
      <c r="K190" s="1"/>
      <c r="L190" s="1"/>
    </row>
    <row r="191" spans="1:12" ht="12.75" customHeight="1">
      <c r="A191" s="1"/>
      <c r="B191" s="1"/>
      <c r="C191" s="1"/>
      <c r="D191" s="1"/>
      <c r="E191" s="1"/>
      <c r="F191" s="1"/>
      <c r="G191" s="1"/>
      <c r="H191" s="2"/>
      <c r="I191" s="1"/>
      <c r="J191" s="1"/>
      <c r="K191" s="1"/>
      <c r="L191" s="1"/>
    </row>
    <row r="192" spans="1:12" ht="12.75" customHeight="1">
      <c r="A192" s="1"/>
      <c r="B192" s="1"/>
      <c r="C192" s="1"/>
      <c r="D192" s="1"/>
      <c r="E192" s="1"/>
      <c r="F192" s="1"/>
      <c r="G192" s="1"/>
      <c r="H192" s="2"/>
      <c r="I192" s="1"/>
      <c r="J192" s="1"/>
      <c r="K192" s="1"/>
      <c r="L192" s="1"/>
    </row>
    <row r="193" spans="1:12" ht="12.75" customHeight="1">
      <c r="A193" s="1"/>
      <c r="B193" s="1"/>
      <c r="C193" s="1"/>
      <c r="D193" s="1"/>
      <c r="E193" s="1"/>
      <c r="F193" s="1"/>
      <c r="G193" s="1"/>
      <c r="H193" s="2"/>
      <c r="I193" s="1"/>
      <c r="J193" s="1"/>
      <c r="K193" s="1"/>
      <c r="L193" s="1"/>
    </row>
    <row r="194" spans="1:12" ht="12.75" customHeight="1">
      <c r="A194" s="1"/>
      <c r="B194" s="1"/>
      <c r="C194" s="1"/>
      <c r="D194" s="1"/>
      <c r="E194" s="1"/>
      <c r="F194" s="1"/>
      <c r="G194" s="1"/>
      <c r="H194" s="2"/>
      <c r="I194" s="1"/>
      <c r="J194" s="1"/>
      <c r="K194" s="1"/>
      <c r="L194" s="1"/>
    </row>
    <row r="195" spans="1:12" ht="12.75" customHeight="1">
      <c r="A195" s="1"/>
      <c r="B195" s="1"/>
      <c r="C195" s="1"/>
      <c r="D195" s="1"/>
      <c r="E195" s="1"/>
      <c r="F195" s="1"/>
      <c r="G195" s="1"/>
      <c r="H195" s="2"/>
      <c r="I195" s="1"/>
      <c r="J195" s="1"/>
      <c r="K195" s="1"/>
      <c r="L195" s="1"/>
    </row>
    <row r="196" spans="1:12" ht="12.75" customHeight="1">
      <c r="A196" s="1"/>
      <c r="B196" s="1"/>
      <c r="C196" s="1"/>
      <c r="D196" s="1"/>
      <c r="E196" s="1"/>
      <c r="F196" s="1"/>
      <c r="G196" s="1"/>
      <c r="H196" s="2"/>
      <c r="I196" s="1"/>
      <c r="J196" s="1"/>
      <c r="K196" s="1"/>
      <c r="L196" s="1"/>
    </row>
    <row r="197" spans="1:12" ht="12.75" customHeight="1">
      <c r="A197" s="1"/>
      <c r="B197" s="1"/>
      <c r="C197" s="1"/>
      <c r="D197" s="1"/>
      <c r="E197" s="1"/>
      <c r="F197" s="1"/>
      <c r="G197" s="1"/>
      <c r="H197" s="2"/>
      <c r="I197" s="1"/>
      <c r="J197" s="1"/>
      <c r="K197" s="1"/>
      <c r="L197" s="1"/>
    </row>
    <row r="198" spans="1:12" ht="12.75" customHeight="1">
      <c r="A198" s="1"/>
      <c r="B198" s="1"/>
      <c r="C198" s="1"/>
      <c r="D198" s="1"/>
      <c r="E198" s="1"/>
      <c r="F198" s="1"/>
      <c r="G198" s="1"/>
      <c r="H198" s="2"/>
      <c r="I198" s="1"/>
      <c r="J198" s="1"/>
      <c r="K198" s="1"/>
      <c r="L198" s="1"/>
    </row>
    <row r="199" spans="1:12" ht="12.75" customHeight="1">
      <c r="A199" s="1"/>
      <c r="B199" s="1"/>
      <c r="C199" s="1"/>
      <c r="D199" s="1"/>
      <c r="E199" s="1"/>
      <c r="F199" s="1"/>
      <c r="G199" s="1"/>
      <c r="H199" s="2"/>
      <c r="I199" s="1"/>
      <c r="J199" s="1"/>
      <c r="K199" s="1"/>
      <c r="L199" s="1"/>
    </row>
    <row r="200" spans="1:12" ht="12.75" customHeight="1">
      <c r="A200" s="1"/>
      <c r="B200" s="1"/>
      <c r="C200" s="1"/>
      <c r="D200" s="1"/>
      <c r="E200" s="1"/>
      <c r="F200" s="1"/>
      <c r="G200" s="1"/>
      <c r="H200" s="2"/>
      <c r="I200" s="1"/>
      <c r="J200" s="1"/>
      <c r="K200" s="1"/>
      <c r="L200" s="1"/>
    </row>
    <row r="201" spans="1:12" ht="12.75" customHeight="1">
      <c r="A201" s="1"/>
      <c r="B201" s="1"/>
      <c r="C201" s="1"/>
      <c r="D201" s="1"/>
      <c r="E201" s="1"/>
      <c r="F201" s="1"/>
      <c r="G201" s="1"/>
      <c r="H201" s="2"/>
      <c r="I201" s="1"/>
      <c r="J201" s="1"/>
      <c r="K201" s="1"/>
      <c r="L201" s="1"/>
    </row>
    <row r="202" spans="1:12" ht="12.75" customHeight="1">
      <c r="A202" s="1"/>
      <c r="B202" s="1"/>
      <c r="C202" s="1"/>
      <c r="D202" s="1"/>
      <c r="E202" s="1"/>
      <c r="F202" s="1"/>
      <c r="G202" s="1"/>
      <c r="H202" s="2"/>
      <c r="I202" s="1"/>
      <c r="J202" s="1"/>
      <c r="K202" s="1"/>
      <c r="L202" s="1"/>
    </row>
    <row r="203" spans="1:12" ht="12.75" customHeight="1">
      <c r="A203" s="1"/>
      <c r="B203" s="1"/>
      <c r="C203" s="1"/>
      <c r="D203" s="1"/>
      <c r="E203" s="1"/>
      <c r="F203" s="1"/>
      <c r="G203" s="1"/>
      <c r="H203" s="2"/>
      <c r="I203" s="1"/>
      <c r="J203" s="1"/>
      <c r="K203" s="1"/>
      <c r="L203" s="1"/>
    </row>
    <row r="204" spans="1:12" ht="12.75" customHeight="1">
      <c r="A204" s="1"/>
      <c r="B204" s="1"/>
      <c r="C204" s="1"/>
      <c r="D204" s="1"/>
      <c r="E204" s="1"/>
      <c r="F204" s="1"/>
      <c r="G204" s="1"/>
      <c r="H204" s="2"/>
      <c r="I204" s="1"/>
      <c r="J204" s="1"/>
      <c r="K204" s="1"/>
      <c r="L204" s="1"/>
    </row>
    <row r="205" spans="1:12" ht="12.75" customHeight="1">
      <c r="A205" s="1"/>
      <c r="B205" s="1"/>
      <c r="C205" s="1"/>
      <c r="D205" s="1"/>
      <c r="E205" s="1"/>
      <c r="F205" s="1"/>
      <c r="G205" s="1"/>
      <c r="H205" s="2"/>
      <c r="I205" s="1"/>
      <c r="J205" s="1"/>
      <c r="K205" s="1"/>
      <c r="L205" s="1"/>
    </row>
    <row r="206" spans="1:12" ht="12.75" customHeight="1">
      <c r="A206" s="1"/>
      <c r="B206" s="1"/>
      <c r="C206" s="1"/>
      <c r="D206" s="1"/>
      <c r="E206" s="1"/>
      <c r="F206" s="1"/>
      <c r="G206" s="1"/>
      <c r="H206" s="2"/>
      <c r="I206" s="1"/>
      <c r="J206" s="1"/>
      <c r="K206" s="1"/>
      <c r="L206" s="1"/>
    </row>
    <row r="207" spans="1:12" ht="12.75" customHeight="1">
      <c r="A207" s="1"/>
      <c r="B207" s="1"/>
      <c r="C207" s="1"/>
      <c r="D207" s="1"/>
      <c r="E207" s="1"/>
      <c r="F207" s="1"/>
      <c r="G207" s="1"/>
      <c r="H207" s="2"/>
      <c r="I207" s="1"/>
      <c r="J207" s="1"/>
      <c r="K207" s="1"/>
      <c r="L207" s="1"/>
    </row>
    <row r="208" spans="1:12" ht="12.75" customHeight="1">
      <c r="A208" s="1"/>
      <c r="B208" s="1"/>
      <c r="C208" s="1"/>
      <c r="D208" s="1"/>
      <c r="E208" s="1"/>
      <c r="F208" s="1"/>
      <c r="G208" s="1"/>
      <c r="H208" s="2"/>
      <c r="I208" s="1"/>
      <c r="J208" s="1"/>
      <c r="K208" s="1"/>
      <c r="L208" s="1"/>
    </row>
    <row r="209" spans="1:12" ht="12.75" customHeight="1">
      <c r="A209" s="1"/>
      <c r="B209" s="1"/>
      <c r="C209" s="1"/>
      <c r="D209" s="1"/>
      <c r="E209" s="1"/>
      <c r="F209" s="1"/>
      <c r="G209" s="1"/>
      <c r="H209" s="2"/>
      <c r="I209" s="1"/>
      <c r="J209" s="1"/>
      <c r="K209" s="1"/>
      <c r="L209" s="1"/>
    </row>
    <row r="210" spans="1:12" ht="12.75" customHeight="1">
      <c r="A210" s="1"/>
      <c r="B210" s="1"/>
      <c r="C210" s="1"/>
      <c r="D210" s="1"/>
      <c r="E210" s="1"/>
      <c r="F210" s="1"/>
      <c r="G210" s="1"/>
      <c r="H210" s="2"/>
      <c r="I210" s="1"/>
      <c r="J210" s="1"/>
      <c r="K210" s="1"/>
      <c r="L210" s="1"/>
    </row>
    <row r="211" spans="1:12" ht="12.75" customHeight="1">
      <c r="A211" s="1"/>
      <c r="B211" s="1"/>
      <c r="C211" s="1"/>
      <c r="D211" s="1"/>
      <c r="E211" s="1"/>
      <c r="F211" s="1"/>
      <c r="G211" s="1"/>
      <c r="H211" s="2"/>
      <c r="I211" s="1"/>
      <c r="J211" s="1"/>
      <c r="K211" s="1"/>
      <c r="L211" s="1"/>
    </row>
    <row r="212" spans="1:12" ht="12.75" customHeight="1">
      <c r="A212" s="1"/>
      <c r="B212" s="1"/>
      <c r="C212" s="1"/>
      <c r="D212" s="1"/>
      <c r="E212" s="1"/>
      <c r="F212" s="1"/>
      <c r="G212" s="1"/>
      <c r="H212" s="2"/>
      <c r="I212" s="1"/>
      <c r="J212" s="1"/>
      <c r="K212" s="1"/>
      <c r="L212" s="1"/>
    </row>
    <row r="213" spans="1:12" ht="12.75" customHeight="1">
      <c r="A213" s="1"/>
      <c r="B213" s="1"/>
      <c r="C213" s="1"/>
      <c r="D213" s="1"/>
      <c r="E213" s="1"/>
      <c r="F213" s="1"/>
      <c r="G213" s="1"/>
      <c r="H213" s="2"/>
      <c r="I213" s="1"/>
      <c r="J213" s="1"/>
      <c r="K213" s="1"/>
      <c r="L213" s="1"/>
    </row>
    <row r="214" spans="1:12" ht="12.75" customHeight="1">
      <c r="A214" s="1"/>
      <c r="B214" s="1"/>
      <c r="C214" s="1"/>
      <c r="D214" s="1"/>
      <c r="E214" s="1"/>
      <c r="F214" s="1"/>
      <c r="G214" s="1"/>
      <c r="H214" s="2"/>
      <c r="I214" s="1"/>
      <c r="J214" s="1"/>
      <c r="K214" s="1"/>
      <c r="L214" s="1"/>
    </row>
    <row r="215" spans="1:12" ht="12.75" customHeight="1">
      <c r="A215" s="1"/>
      <c r="B215" s="1"/>
      <c r="C215" s="1"/>
      <c r="D215" s="1"/>
      <c r="E215" s="1"/>
      <c r="F215" s="1"/>
      <c r="G215" s="1"/>
      <c r="H215" s="2"/>
      <c r="I215" s="1"/>
      <c r="J215" s="1"/>
      <c r="K215" s="1"/>
      <c r="L215" s="1"/>
    </row>
    <row r="216" spans="1:12" ht="12.75" customHeight="1">
      <c r="A216" s="1"/>
      <c r="B216" s="1"/>
      <c r="C216" s="1"/>
      <c r="D216" s="1"/>
      <c r="E216" s="1"/>
      <c r="F216" s="1"/>
      <c r="G216" s="1"/>
      <c r="H216" s="2"/>
      <c r="I216" s="1"/>
      <c r="J216" s="1"/>
      <c r="K216" s="1"/>
      <c r="L216" s="1"/>
    </row>
    <row r="217" spans="1:12" ht="12.75" customHeight="1">
      <c r="A217" s="1"/>
      <c r="B217" s="1"/>
      <c r="C217" s="1"/>
      <c r="D217" s="1"/>
      <c r="E217" s="1"/>
      <c r="F217" s="1"/>
      <c r="G217" s="1"/>
      <c r="H217" s="2"/>
      <c r="I217" s="1"/>
      <c r="J217" s="1"/>
      <c r="K217" s="1"/>
      <c r="L217" s="1"/>
    </row>
    <row r="218" spans="1:12" ht="12.75" customHeight="1">
      <c r="A218" s="1"/>
      <c r="B218" s="1"/>
      <c r="C218" s="1"/>
      <c r="D218" s="1"/>
      <c r="E218" s="1"/>
      <c r="F218" s="1"/>
      <c r="G218" s="1"/>
      <c r="H218" s="2"/>
      <c r="I218" s="1"/>
      <c r="J218" s="1"/>
      <c r="K218" s="1"/>
      <c r="L218" s="1"/>
    </row>
    <row r="219" spans="1:12" ht="12.75" customHeight="1">
      <c r="A219" s="1"/>
      <c r="B219" s="1"/>
      <c r="C219" s="1"/>
      <c r="D219" s="1"/>
      <c r="E219" s="1"/>
      <c r="F219" s="1"/>
      <c r="G219" s="1"/>
      <c r="H219" s="2"/>
      <c r="I219" s="1"/>
      <c r="J219" s="1"/>
      <c r="K219" s="1"/>
      <c r="L219" s="1"/>
    </row>
    <row r="220" spans="1:12" ht="12.75" customHeight="1">
      <c r="A220" s="1"/>
      <c r="B220" s="1"/>
      <c r="C220" s="1"/>
      <c r="D220" s="1"/>
      <c r="E220" s="1"/>
      <c r="F220" s="1"/>
      <c r="G220" s="1"/>
      <c r="H220" s="2"/>
      <c r="I220" s="1"/>
      <c r="J220" s="1"/>
      <c r="K220" s="1"/>
      <c r="L220" s="1"/>
    </row>
    <row r="221" spans="1:12" ht="12.75" customHeight="1">
      <c r="A221" s="1"/>
      <c r="B221" s="1"/>
      <c r="C221" s="1"/>
      <c r="D221" s="1"/>
      <c r="E221" s="1"/>
      <c r="F221" s="1"/>
      <c r="G221" s="1"/>
      <c r="H221" s="2"/>
      <c r="I221" s="1"/>
      <c r="J221" s="1"/>
      <c r="K221" s="1"/>
      <c r="L221" s="1"/>
    </row>
    <row r="222" spans="1:12" ht="12.75" customHeight="1">
      <c r="A222" s="1"/>
      <c r="B222" s="1"/>
      <c r="C222" s="1"/>
      <c r="D222" s="1"/>
      <c r="E222" s="1"/>
      <c r="F222" s="1"/>
      <c r="G222" s="1"/>
      <c r="H222" s="2"/>
      <c r="I222" s="1"/>
      <c r="J222" s="1"/>
      <c r="K222" s="1"/>
      <c r="L222" s="1"/>
    </row>
    <row r="223" spans="1:12" ht="12.75" customHeight="1">
      <c r="A223" s="1"/>
      <c r="B223" s="1"/>
      <c r="C223" s="1"/>
      <c r="D223" s="1"/>
      <c r="E223" s="1"/>
      <c r="F223" s="1"/>
      <c r="G223" s="1"/>
      <c r="H223" s="2"/>
      <c r="I223" s="1"/>
      <c r="J223" s="1"/>
      <c r="K223" s="1"/>
      <c r="L223" s="1"/>
    </row>
    <row r="224" spans="1:12" ht="12.75" customHeight="1">
      <c r="A224" s="1"/>
      <c r="B224" s="1"/>
      <c r="C224" s="1"/>
      <c r="D224" s="1"/>
      <c r="E224" s="1"/>
      <c r="F224" s="1"/>
      <c r="G224" s="1"/>
      <c r="H224" s="2"/>
      <c r="I224" s="1"/>
      <c r="J224" s="1"/>
      <c r="K224" s="1"/>
      <c r="L224" s="1"/>
    </row>
    <row r="225" spans="1:12" ht="12.75" customHeight="1">
      <c r="A225" s="1"/>
      <c r="B225" s="1"/>
      <c r="C225" s="1"/>
      <c r="D225" s="1"/>
      <c r="E225" s="1"/>
      <c r="F225" s="1"/>
      <c r="G225" s="1"/>
      <c r="H225" s="2"/>
      <c r="I225" s="1"/>
      <c r="J225" s="1"/>
      <c r="K225" s="1"/>
      <c r="L225" s="1"/>
    </row>
    <row r="226" spans="1:12" ht="12.75" customHeight="1">
      <c r="A226" s="1"/>
      <c r="B226" s="1"/>
      <c r="C226" s="1"/>
      <c r="D226" s="1"/>
      <c r="E226" s="1"/>
      <c r="F226" s="1"/>
      <c r="G226" s="1"/>
      <c r="H226" s="2"/>
      <c r="I226" s="1"/>
      <c r="J226" s="1"/>
      <c r="K226" s="1"/>
      <c r="L226" s="1"/>
    </row>
    <row r="227" spans="1:12" ht="12.75" customHeight="1">
      <c r="A227" s="1"/>
      <c r="B227" s="1"/>
      <c r="C227" s="1"/>
      <c r="D227" s="1"/>
      <c r="E227" s="1"/>
      <c r="F227" s="1"/>
      <c r="G227" s="1"/>
      <c r="H227" s="2"/>
      <c r="I227" s="1"/>
      <c r="J227" s="1"/>
      <c r="K227" s="1"/>
      <c r="L227" s="1"/>
    </row>
    <row r="228" spans="1:12" ht="12.75" customHeight="1">
      <c r="A228" s="1"/>
      <c r="B228" s="1"/>
      <c r="C228" s="1"/>
      <c r="D228" s="1"/>
      <c r="E228" s="1"/>
      <c r="F228" s="1"/>
      <c r="G228" s="1"/>
      <c r="H228" s="2"/>
      <c r="I228" s="1"/>
      <c r="J228" s="1"/>
      <c r="K228" s="1"/>
      <c r="L228" s="1"/>
    </row>
    <row r="229" spans="1:12" ht="12.75" customHeight="1">
      <c r="A229" s="1"/>
      <c r="B229" s="1"/>
      <c r="C229" s="1"/>
      <c r="D229" s="1"/>
      <c r="E229" s="1"/>
      <c r="F229" s="1"/>
      <c r="G229" s="1"/>
      <c r="H229" s="2"/>
      <c r="I229" s="1"/>
      <c r="J229" s="1"/>
      <c r="K229" s="1"/>
      <c r="L229" s="1"/>
    </row>
    <row r="230" spans="1:12" ht="12.75" customHeight="1">
      <c r="A230" s="1"/>
      <c r="B230" s="1"/>
      <c r="C230" s="1"/>
      <c r="D230" s="1"/>
      <c r="E230" s="1"/>
      <c r="F230" s="1"/>
      <c r="G230" s="1"/>
      <c r="H230" s="2"/>
      <c r="I230" s="1"/>
      <c r="J230" s="1"/>
      <c r="K230" s="1"/>
      <c r="L230" s="1"/>
    </row>
    <row r="231" spans="1:12" ht="12.75" customHeight="1">
      <c r="A231" s="1"/>
      <c r="B231" s="1"/>
      <c r="C231" s="1"/>
      <c r="D231" s="1"/>
      <c r="E231" s="1"/>
      <c r="F231" s="1"/>
      <c r="G231" s="1"/>
      <c r="H231" s="2"/>
      <c r="I231" s="1"/>
      <c r="J231" s="1"/>
      <c r="K231" s="1"/>
      <c r="L231" s="1"/>
    </row>
    <row r="232" spans="1:12" ht="12.75" customHeight="1">
      <c r="A232" s="1"/>
      <c r="B232" s="1"/>
      <c r="C232" s="1"/>
      <c r="D232" s="1"/>
      <c r="E232" s="1"/>
      <c r="F232" s="1"/>
      <c r="G232" s="1"/>
      <c r="H232" s="2"/>
      <c r="I232" s="1"/>
      <c r="J232" s="1"/>
      <c r="K232" s="1"/>
      <c r="L232" s="1"/>
    </row>
    <row r="233" spans="1:12" ht="12.75" customHeight="1">
      <c r="A233" s="1"/>
      <c r="B233" s="1"/>
      <c r="C233" s="1"/>
      <c r="D233" s="1"/>
      <c r="E233" s="1"/>
      <c r="F233" s="1"/>
      <c r="G233" s="1"/>
      <c r="H233" s="2"/>
      <c r="I233" s="1"/>
      <c r="J233" s="1"/>
      <c r="K233" s="1"/>
      <c r="L233" s="1"/>
    </row>
    <row r="234" spans="1:12" ht="12.75" customHeight="1">
      <c r="A234" s="1"/>
      <c r="B234" s="1"/>
      <c r="C234" s="1"/>
      <c r="D234" s="1"/>
      <c r="E234" s="1"/>
      <c r="F234" s="1"/>
      <c r="G234" s="1"/>
      <c r="H234" s="2"/>
      <c r="I234" s="1"/>
      <c r="J234" s="1"/>
      <c r="K234" s="1"/>
      <c r="L234" s="1"/>
    </row>
    <row r="235" spans="1:12" ht="12.75" customHeight="1">
      <c r="A235" s="1"/>
      <c r="B235" s="1"/>
      <c r="C235" s="1"/>
      <c r="D235" s="1"/>
      <c r="E235" s="1"/>
      <c r="F235" s="1"/>
      <c r="G235" s="1"/>
      <c r="H235" s="2"/>
      <c r="I235" s="1"/>
      <c r="J235" s="1"/>
      <c r="K235" s="1"/>
      <c r="L235" s="1"/>
    </row>
    <row r="236" spans="1:12" ht="12.75" customHeight="1">
      <c r="A236" s="1"/>
      <c r="B236" s="1"/>
      <c r="C236" s="1"/>
      <c r="D236" s="1"/>
      <c r="E236" s="1"/>
      <c r="F236" s="1"/>
      <c r="G236" s="1"/>
      <c r="H236" s="2"/>
      <c r="I236" s="1"/>
      <c r="J236" s="1"/>
      <c r="K236" s="1"/>
      <c r="L236" s="1"/>
    </row>
    <row r="237" spans="1:12" ht="12.75" customHeight="1">
      <c r="A237" s="1"/>
      <c r="B237" s="1"/>
      <c r="C237" s="1"/>
      <c r="D237" s="1"/>
      <c r="E237" s="1"/>
      <c r="F237" s="1"/>
      <c r="G237" s="1"/>
      <c r="H237" s="2"/>
      <c r="I237" s="1"/>
      <c r="J237" s="1"/>
      <c r="K237" s="1"/>
      <c r="L237" s="1"/>
    </row>
    <row r="238" spans="1:12" ht="12.75" customHeight="1">
      <c r="A238" s="1"/>
      <c r="B238" s="1"/>
      <c r="C238" s="1"/>
      <c r="D238" s="1"/>
      <c r="E238" s="1"/>
      <c r="F238" s="1"/>
      <c r="G238" s="1"/>
      <c r="H238" s="2"/>
      <c r="I238" s="1"/>
      <c r="J238" s="1"/>
      <c r="K238" s="1"/>
      <c r="L238" s="1"/>
    </row>
    <row r="239" spans="1:12" ht="12.75" customHeight="1">
      <c r="A239" s="1"/>
      <c r="B239" s="1"/>
      <c r="C239" s="1"/>
      <c r="D239" s="1"/>
      <c r="E239" s="1"/>
      <c r="F239" s="1"/>
      <c r="G239" s="1"/>
      <c r="H239" s="2"/>
      <c r="I239" s="1"/>
      <c r="J239" s="1"/>
      <c r="K239" s="1"/>
      <c r="L239" s="1"/>
    </row>
    <row r="240" spans="1:12" ht="12.75" customHeight="1">
      <c r="A240" s="1"/>
      <c r="B240" s="1"/>
      <c r="C240" s="1"/>
      <c r="D240" s="1"/>
      <c r="E240" s="1"/>
      <c r="F240" s="1"/>
      <c r="G240" s="1"/>
      <c r="H240" s="2"/>
      <c r="I240" s="1"/>
      <c r="J240" s="1"/>
      <c r="K240" s="1"/>
      <c r="L240" s="1"/>
    </row>
    <row r="241" spans="1:12" ht="12.75" customHeight="1">
      <c r="A241" s="1"/>
      <c r="B241" s="1"/>
      <c r="C241" s="1"/>
      <c r="D241" s="1"/>
      <c r="E241" s="1"/>
      <c r="F241" s="1"/>
      <c r="G241" s="1"/>
      <c r="H241" s="2"/>
      <c r="I241" s="1"/>
      <c r="J241" s="1"/>
      <c r="K241" s="1"/>
      <c r="L241" s="1"/>
    </row>
    <row r="242" spans="1:12" ht="12.75" customHeight="1">
      <c r="A242" s="1"/>
      <c r="B242" s="1"/>
      <c r="C242" s="1"/>
      <c r="D242" s="1"/>
      <c r="E242" s="1"/>
      <c r="F242" s="1"/>
      <c r="G242" s="1"/>
      <c r="H242" s="2"/>
      <c r="I242" s="1"/>
      <c r="J242" s="1"/>
      <c r="K242" s="1"/>
      <c r="L242" s="1"/>
    </row>
    <row r="243" spans="1:12" ht="12.75" customHeight="1">
      <c r="A243" s="1"/>
      <c r="B243" s="1"/>
      <c r="C243" s="1"/>
      <c r="D243" s="1"/>
      <c r="E243" s="1"/>
      <c r="F243" s="1"/>
      <c r="G243" s="1"/>
      <c r="H243" s="2"/>
      <c r="I243" s="1"/>
      <c r="J243" s="1"/>
      <c r="K243" s="1"/>
      <c r="L243" s="1"/>
    </row>
    <row r="244" spans="1:12" ht="12.75" customHeight="1">
      <c r="A244" s="1"/>
      <c r="B244" s="1"/>
      <c r="C244" s="1"/>
      <c r="D244" s="1"/>
      <c r="E244" s="1"/>
      <c r="F244" s="1"/>
      <c r="G244" s="1"/>
      <c r="H244" s="2"/>
      <c r="I244" s="1"/>
      <c r="J244" s="1"/>
      <c r="K244" s="1"/>
      <c r="L244" s="1"/>
    </row>
    <row r="245" spans="1:12" ht="12.75" customHeight="1">
      <c r="A245" s="1"/>
      <c r="B245" s="1"/>
      <c r="C245" s="1"/>
      <c r="D245" s="1"/>
      <c r="E245" s="1"/>
      <c r="F245" s="1"/>
      <c r="G245" s="1"/>
      <c r="H245" s="2"/>
      <c r="I245" s="1"/>
      <c r="J245" s="1"/>
      <c r="K245" s="1"/>
      <c r="L245" s="1"/>
    </row>
    <row r="246" spans="1:12" ht="12.75" customHeight="1">
      <c r="A246" s="1"/>
      <c r="B246" s="1"/>
      <c r="C246" s="1"/>
      <c r="D246" s="1"/>
      <c r="E246" s="1"/>
      <c r="F246" s="1"/>
      <c r="G246" s="1"/>
      <c r="H246" s="2"/>
      <c r="I246" s="1"/>
      <c r="J246" s="1"/>
      <c r="K246" s="1"/>
      <c r="L246" s="1"/>
    </row>
    <row r="247" spans="1:12" ht="12.75" customHeight="1">
      <c r="A247" s="1"/>
      <c r="B247" s="1"/>
      <c r="C247" s="1"/>
      <c r="D247" s="1"/>
      <c r="E247" s="1"/>
      <c r="F247" s="1"/>
      <c r="G247" s="1"/>
      <c r="H247" s="2"/>
      <c r="I247" s="1"/>
      <c r="J247" s="1"/>
      <c r="K247" s="1"/>
      <c r="L247" s="1"/>
    </row>
    <row r="248" spans="1:12" ht="12.75" customHeight="1">
      <c r="A248" s="1"/>
      <c r="B248" s="1"/>
      <c r="C248" s="1"/>
      <c r="D248" s="1"/>
      <c r="E248" s="1"/>
      <c r="F248" s="1"/>
      <c r="G248" s="1"/>
      <c r="H248" s="2"/>
      <c r="I248" s="1"/>
      <c r="J248" s="1"/>
      <c r="K248" s="1"/>
      <c r="L248" s="1"/>
    </row>
    <row r="249" spans="1:12" ht="12.75" customHeight="1">
      <c r="A249" s="1"/>
      <c r="B249" s="1"/>
      <c r="C249" s="1"/>
      <c r="D249" s="1"/>
      <c r="E249" s="1"/>
      <c r="F249" s="1"/>
      <c r="G249" s="1"/>
      <c r="H249" s="2"/>
      <c r="I249" s="1"/>
      <c r="J249" s="1"/>
      <c r="K249" s="1"/>
      <c r="L249" s="1"/>
    </row>
    <row r="250" spans="1:12" ht="12.75" customHeight="1">
      <c r="A250" s="1"/>
      <c r="B250" s="1"/>
      <c r="C250" s="1"/>
      <c r="D250" s="1"/>
      <c r="E250" s="1"/>
      <c r="F250" s="1"/>
      <c r="G250" s="1"/>
      <c r="H250" s="2"/>
      <c r="I250" s="1"/>
      <c r="J250" s="1"/>
      <c r="K250" s="1"/>
      <c r="L250" s="1"/>
    </row>
    <row r="251" spans="1:12" ht="12.75" customHeight="1">
      <c r="A251" s="1"/>
      <c r="B251" s="1"/>
      <c r="C251" s="1"/>
      <c r="D251" s="1"/>
      <c r="E251" s="1"/>
      <c r="F251" s="1"/>
      <c r="G251" s="1"/>
      <c r="H251" s="2"/>
      <c r="I251" s="1"/>
      <c r="J251" s="1"/>
      <c r="K251" s="1"/>
      <c r="L251" s="1"/>
    </row>
    <row r="252" spans="1:12" ht="12.75" customHeight="1">
      <c r="A252" s="1"/>
      <c r="B252" s="1"/>
      <c r="C252" s="1"/>
      <c r="D252" s="1"/>
      <c r="E252" s="1"/>
      <c r="F252" s="1"/>
      <c r="G252" s="1"/>
      <c r="H252" s="2"/>
      <c r="I252" s="1"/>
      <c r="J252" s="1"/>
      <c r="K252" s="1"/>
      <c r="L252" s="1"/>
    </row>
    <row r="253" spans="1:12" ht="12.75" customHeight="1">
      <c r="A253" s="1"/>
      <c r="B253" s="1"/>
      <c r="C253" s="1"/>
      <c r="D253" s="1"/>
      <c r="E253" s="1"/>
      <c r="F253" s="1"/>
      <c r="G253" s="1"/>
      <c r="H253" s="2"/>
      <c r="I253" s="1"/>
      <c r="J253" s="1"/>
      <c r="K253" s="1"/>
      <c r="L253" s="1"/>
    </row>
    <row r="254" spans="1:12" ht="12.75" customHeight="1">
      <c r="A254" s="1"/>
      <c r="B254" s="1"/>
      <c r="C254" s="1"/>
      <c r="D254" s="1"/>
      <c r="E254" s="1"/>
      <c r="F254" s="1"/>
      <c r="G254" s="1"/>
      <c r="H254" s="2"/>
      <c r="I254" s="1"/>
      <c r="J254" s="1"/>
      <c r="K254" s="1"/>
      <c r="L254" s="1"/>
    </row>
    <row r="255" spans="1:12" ht="12.75" customHeight="1">
      <c r="A255" s="1"/>
      <c r="B255" s="1"/>
      <c r="C255" s="1"/>
      <c r="D255" s="1"/>
      <c r="E255" s="1"/>
      <c r="F255" s="1"/>
      <c r="G255" s="1"/>
      <c r="H255" s="2"/>
      <c r="I255" s="1"/>
      <c r="J255" s="1"/>
      <c r="K255" s="1"/>
      <c r="L255" s="1"/>
    </row>
    <row r="256" spans="1:12" ht="12.75" customHeight="1">
      <c r="A256" s="1"/>
      <c r="B256" s="1"/>
      <c r="C256" s="1"/>
      <c r="D256" s="1"/>
      <c r="E256" s="1"/>
      <c r="F256" s="1"/>
      <c r="G256" s="1"/>
      <c r="H256" s="2"/>
      <c r="I256" s="1"/>
      <c r="J256" s="1"/>
      <c r="K256" s="1"/>
      <c r="L256" s="1"/>
    </row>
    <row r="257" spans="1:12" ht="12.75" customHeight="1">
      <c r="A257" s="1"/>
      <c r="B257" s="1"/>
      <c r="C257" s="1"/>
      <c r="D257" s="1"/>
      <c r="E257" s="1"/>
      <c r="F257" s="1"/>
      <c r="G257" s="1"/>
      <c r="H257" s="2"/>
      <c r="I257" s="1"/>
      <c r="J257" s="1"/>
      <c r="K257" s="1"/>
      <c r="L257" s="1"/>
    </row>
    <row r="258" spans="1:12" ht="12.75" customHeight="1">
      <c r="A258" s="1"/>
      <c r="B258" s="1"/>
      <c r="C258" s="1"/>
      <c r="D258" s="1"/>
      <c r="E258" s="1"/>
      <c r="F258" s="1"/>
      <c r="G258" s="1"/>
      <c r="H258" s="2"/>
      <c r="I258" s="1"/>
      <c r="J258" s="1"/>
      <c r="K258" s="1"/>
      <c r="L258" s="1"/>
    </row>
    <row r="259" spans="1:12" ht="12.75" customHeight="1">
      <c r="A259" s="1"/>
      <c r="B259" s="1"/>
      <c r="C259" s="1"/>
      <c r="D259" s="1"/>
      <c r="E259" s="1"/>
      <c r="F259" s="1"/>
      <c r="G259" s="1"/>
      <c r="H259" s="2"/>
      <c r="I259" s="1"/>
      <c r="J259" s="1"/>
      <c r="K259" s="1"/>
      <c r="L259" s="1"/>
    </row>
    <row r="260" spans="1:12" ht="12.75" customHeight="1">
      <c r="A260" s="1"/>
      <c r="B260" s="1"/>
      <c r="C260" s="1"/>
      <c r="D260" s="1"/>
      <c r="E260" s="1"/>
      <c r="F260" s="1"/>
      <c r="G260" s="1"/>
      <c r="H260" s="2"/>
      <c r="I260" s="1"/>
      <c r="J260" s="1"/>
      <c r="K260" s="1"/>
      <c r="L260" s="1"/>
    </row>
    <row r="261" spans="1:12" ht="12.75" customHeight="1">
      <c r="A261" s="1"/>
      <c r="B261" s="1"/>
      <c r="C261" s="1"/>
      <c r="D261" s="1"/>
      <c r="E261" s="1"/>
      <c r="F261" s="1"/>
      <c r="G261" s="1"/>
      <c r="H261" s="2"/>
      <c r="I261" s="1"/>
      <c r="J261" s="1"/>
      <c r="K261" s="1"/>
      <c r="L261" s="1"/>
    </row>
    <row r="262" spans="1:12" ht="12.75" customHeight="1">
      <c r="A262" s="1"/>
      <c r="B262" s="1"/>
      <c r="C262" s="1"/>
      <c r="D262" s="1"/>
      <c r="E262" s="1"/>
      <c r="F262" s="1"/>
      <c r="G262" s="1"/>
      <c r="H262" s="2"/>
      <c r="I262" s="1"/>
      <c r="J262" s="1"/>
      <c r="K262" s="1"/>
      <c r="L262" s="1"/>
    </row>
    <row r="263" spans="1:12" ht="12.75" customHeight="1">
      <c r="A263" s="1"/>
      <c r="B263" s="1"/>
      <c r="C263" s="1"/>
      <c r="D263" s="1"/>
      <c r="E263" s="1"/>
      <c r="F263" s="1"/>
      <c r="G263" s="1"/>
      <c r="H263" s="2"/>
      <c r="I263" s="1"/>
      <c r="J263" s="1"/>
      <c r="K263" s="1"/>
      <c r="L263" s="1"/>
    </row>
    <row r="264" spans="1:12" ht="12.75" customHeight="1">
      <c r="A264" s="1"/>
      <c r="B264" s="1"/>
      <c r="C264" s="1"/>
      <c r="D264" s="1"/>
      <c r="E264" s="1"/>
      <c r="F264" s="1"/>
      <c r="G264" s="1"/>
      <c r="H264" s="2"/>
      <c r="I264" s="1"/>
      <c r="J264" s="1"/>
      <c r="K264" s="1"/>
      <c r="L264" s="1"/>
    </row>
    <row r="265" spans="1:12" ht="12.75" customHeight="1">
      <c r="A265" s="1"/>
      <c r="B265" s="1"/>
      <c r="C265" s="1"/>
      <c r="D265" s="1"/>
      <c r="E265" s="1"/>
      <c r="F265" s="1"/>
      <c r="G265" s="1"/>
      <c r="H265" s="2"/>
      <c r="I265" s="1"/>
      <c r="J265" s="1"/>
      <c r="K265" s="1"/>
      <c r="L265" s="1"/>
    </row>
    <row r="266" spans="1:12" ht="12.75" customHeight="1">
      <c r="A266" s="1"/>
      <c r="B266" s="1"/>
      <c r="C266" s="1"/>
      <c r="D266" s="1"/>
      <c r="E266" s="1"/>
      <c r="F266" s="1"/>
      <c r="G266" s="1"/>
      <c r="H266" s="2"/>
      <c r="I266" s="1"/>
      <c r="J266" s="1"/>
      <c r="K266" s="1"/>
      <c r="L266" s="1"/>
    </row>
    <row r="267" spans="1:12" ht="12.75" customHeight="1">
      <c r="A267" s="1"/>
      <c r="B267" s="1"/>
      <c r="C267" s="1"/>
      <c r="D267" s="1"/>
      <c r="E267" s="1"/>
      <c r="F267" s="1"/>
      <c r="G267" s="1"/>
      <c r="H267" s="2"/>
      <c r="I267" s="1"/>
      <c r="J267" s="1"/>
      <c r="K267" s="1"/>
      <c r="L267" s="1"/>
    </row>
    <row r="268" spans="1:12" ht="12.75" customHeight="1">
      <c r="A268" s="1"/>
      <c r="B268" s="1"/>
      <c r="C268" s="1"/>
      <c r="D268" s="1"/>
      <c r="E268" s="1"/>
      <c r="F268" s="1"/>
      <c r="G268" s="1"/>
      <c r="H268" s="2"/>
      <c r="I268" s="1"/>
      <c r="J268" s="1"/>
      <c r="K268" s="1"/>
      <c r="L268" s="1"/>
    </row>
    <row r="269" spans="1:12" ht="12.75" customHeight="1">
      <c r="A269" s="1"/>
      <c r="B269" s="1"/>
      <c r="C269" s="1"/>
      <c r="D269" s="1"/>
      <c r="E269" s="1"/>
      <c r="F269" s="1"/>
      <c r="G269" s="1"/>
      <c r="H269" s="2"/>
      <c r="I269" s="1"/>
      <c r="J269" s="1"/>
      <c r="K269" s="1"/>
      <c r="L269" s="1"/>
    </row>
    <row r="270" spans="1:12" ht="12.75" customHeight="1">
      <c r="A270" s="1"/>
      <c r="B270" s="1"/>
      <c r="C270" s="1"/>
      <c r="D270" s="1"/>
      <c r="E270" s="1"/>
      <c r="F270" s="1"/>
      <c r="G270" s="1"/>
      <c r="H270" s="2"/>
      <c r="I270" s="1"/>
      <c r="J270" s="1"/>
      <c r="K270" s="1"/>
      <c r="L270" s="1"/>
    </row>
    <row r="271" spans="1:12" ht="12.75" customHeight="1">
      <c r="A271" s="1"/>
      <c r="B271" s="1"/>
      <c r="C271" s="1"/>
      <c r="D271" s="1"/>
      <c r="E271" s="1"/>
      <c r="F271" s="1"/>
      <c r="G271" s="1"/>
      <c r="H271" s="2"/>
      <c r="I271" s="1"/>
      <c r="J271" s="1"/>
      <c r="K271" s="1"/>
      <c r="L271" s="1"/>
    </row>
    <row r="272" spans="1:12" ht="12.75" customHeight="1">
      <c r="A272" s="1"/>
      <c r="B272" s="1"/>
      <c r="C272" s="1"/>
      <c r="D272" s="1"/>
      <c r="E272" s="1"/>
      <c r="F272" s="1"/>
      <c r="G272" s="1"/>
      <c r="H272" s="2"/>
      <c r="I272" s="1"/>
      <c r="J272" s="1"/>
      <c r="K272" s="1"/>
      <c r="L272" s="1"/>
    </row>
    <row r="273" spans="1:12" ht="12.75" customHeight="1">
      <c r="A273" s="1"/>
      <c r="B273" s="1"/>
      <c r="C273" s="1"/>
      <c r="D273" s="1"/>
      <c r="E273" s="1"/>
      <c r="F273" s="1"/>
      <c r="G273" s="1"/>
      <c r="H273" s="2"/>
      <c r="I273" s="1"/>
      <c r="J273" s="1"/>
      <c r="K273" s="1"/>
      <c r="L273" s="1"/>
    </row>
    <row r="274" spans="1:12" ht="12.75" customHeight="1">
      <c r="A274" s="1"/>
      <c r="B274" s="1"/>
      <c r="C274" s="1"/>
      <c r="D274" s="1"/>
      <c r="E274" s="1"/>
      <c r="F274" s="1"/>
      <c r="G274" s="1"/>
      <c r="H274" s="2"/>
      <c r="I274" s="1"/>
      <c r="J274" s="1"/>
      <c r="K274" s="1"/>
      <c r="L274" s="1"/>
    </row>
    <row r="275" spans="1:12" ht="12.75" customHeight="1">
      <c r="A275" s="1"/>
      <c r="B275" s="1"/>
      <c r="C275" s="1"/>
      <c r="D275" s="1"/>
      <c r="E275" s="1"/>
      <c r="F275" s="1"/>
      <c r="G275" s="1"/>
      <c r="H275" s="2"/>
      <c r="I275" s="1"/>
      <c r="J275" s="1"/>
      <c r="K275" s="1"/>
      <c r="L275" s="1"/>
    </row>
    <row r="276" spans="1:12" ht="12.75" customHeight="1">
      <c r="A276" s="1"/>
      <c r="B276" s="1"/>
      <c r="C276" s="1"/>
      <c r="D276" s="1"/>
      <c r="E276" s="1"/>
      <c r="F276" s="1"/>
      <c r="G276" s="1"/>
      <c r="H276" s="2"/>
      <c r="I276" s="1"/>
      <c r="J276" s="1"/>
      <c r="K276" s="1"/>
      <c r="L276" s="1"/>
    </row>
    <row r="277" spans="1:12" ht="12.75" customHeight="1">
      <c r="A277" s="1"/>
      <c r="B277" s="1"/>
      <c r="C277" s="1"/>
      <c r="D277" s="1"/>
      <c r="E277" s="1"/>
      <c r="F277" s="1"/>
      <c r="G277" s="1"/>
      <c r="H277" s="2"/>
      <c r="I277" s="1"/>
      <c r="J277" s="1"/>
      <c r="K277" s="1"/>
      <c r="L277" s="1"/>
    </row>
    <row r="278" spans="1:12" ht="12.75" customHeight="1">
      <c r="A278" s="1"/>
      <c r="B278" s="1"/>
      <c r="C278" s="1"/>
      <c r="D278" s="1"/>
      <c r="E278" s="1"/>
      <c r="F278" s="1"/>
      <c r="G278" s="1"/>
      <c r="H278" s="2"/>
      <c r="I278" s="1"/>
      <c r="J278" s="1"/>
      <c r="K278" s="1"/>
      <c r="L278" s="1"/>
    </row>
    <row r="279" spans="1:12" ht="12.75" customHeight="1">
      <c r="A279" s="1"/>
      <c r="B279" s="1"/>
      <c r="C279" s="1"/>
      <c r="D279" s="1"/>
      <c r="E279" s="1"/>
      <c r="F279" s="1"/>
      <c r="G279" s="1"/>
      <c r="H279" s="2"/>
      <c r="I279" s="1"/>
      <c r="J279" s="1"/>
      <c r="K279" s="1"/>
      <c r="L279" s="1"/>
    </row>
    <row r="280" spans="1:12" ht="12.75" customHeight="1">
      <c r="A280" s="1"/>
      <c r="B280" s="1"/>
      <c r="C280" s="1"/>
      <c r="D280" s="1"/>
      <c r="E280" s="1"/>
      <c r="F280" s="1"/>
      <c r="G280" s="1"/>
      <c r="H280" s="2"/>
      <c r="I280" s="1"/>
      <c r="J280" s="1"/>
      <c r="K280" s="1"/>
      <c r="L280" s="1"/>
    </row>
    <row r="281" spans="1:12" ht="12.75" customHeight="1">
      <c r="A281" s="1"/>
      <c r="B281" s="1"/>
      <c r="C281" s="1"/>
      <c r="D281" s="1"/>
      <c r="E281" s="1"/>
      <c r="F281" s="1"/>
      <c r="G281" s="1"/>
      <c r="H281" s="2"/>
      <c r="I281" s="1"/>
      <c r="J281" s="1"/>
      <c r="K281" s="1"/>
      <c r="L281" s="1"/>
    </row>
    <row r="282" spans="1:12" ht="12.75" customHeight="1">
      <c r="A282" s="1"/>
      <c r="B282" s="1"/>
      <c r="C282" s="1"/>
      <c r="D282" s="1"/>
      <c r="E282" s="1"/>
      <c r="F282" s="1"/>
      <c r="G282" s="1"/>
      <c r="H282" s="2"/>
      <c r="I282" s="1"/>
      <c r="J282" s="1"/>
      <c r="K282" s="1"/>
      <c r="L282" s="1"/>
    </row>
    <row r="283" spans="1:12" ht="12.75" customHeight="1">
      <c r="A283" s="1"/>
      <c r="B283" s="1"/>
      <c r="C283" s="1"/>
      <c r="D283" s="1"/>
      <c r="E283" s="1"/>
      <c r="F283" s="1"/>
      <c r="G283" s="1"/>
      <c r="H283" s="2"/>
      <c r="I283" s="1"/>
      <c r="J283" s="1"/>
      <c r="K283" s="1"/>
      <c r="L283" s="1"/>
    </row>
    <row r="284" spans="1:12" ht="12.75" customHeight="1">
      <c r="A284" s="1"/>
      <c r="B284" s="1"/>
      <c r="C284" s="1"/>
      <c r="D284" s="1"/>
      <c r="E284" s="1"/>
      <c r="F284" s="1"/>
      <c r="G284" s="1"/>
      <c r="H284" s="2"/>
      <c r="I284" s="1"/>
      <c r="J284" s="1"/>
      <c r="K284" s="1"/>
      <c r="L284" s="1"/>
    </row>
    <row r="285" spans="1:12" ht="12.75" customHeight="1">
      <c r="A285" s="1"/>
      <c r="B285" s="1"/>
      <c r="C285" s="1"/>
      <c r="D285" s="1"/>
      <c r="E285" s="1"/>
      <c r="F285" s="1"/>
      <c r="G285" s="1"/>
      <c r="H285" s="2"/>
      <c r="I285" s="1"/>
      <c r="J285" s="1"/>
      <c r="K285" s="1"/>
      <c r="L285" s="1"/>
    </row>
    <row r="286" spans="1:12" ht="12.75" customHeight="1">
      <c r="A286" s="1"/>
      <c r="B286" s="1"/>
      <c r="C286" s="1"/>
      <c r="D286" s="1"/>
      <c r="E286" s="1"/>
      <c r="F286" s="1"/>
      <c r="G286" s="1"/>
      <c r="H286" s="2"/>
      <c r="I286" s="1"/>
      <c r="J286" s="1"/>
      <c r="K286" s="1"/>
      <c r="L286" s="1"/>
    </row>
    <row r="287" spans="1:12" ht="12.75" customHeight="1">
      <c r="A287" s="1"/>
      <c r="B287" s="1"/>
      <c r="C287" s="1"/>
      <c r="D287" s="1"/>
      <c r="E287" s="1"/>
      <c r="F287" s="1"/>
      <c r="G287" s="1"/>
      <c r="H287" s="2"/>
      <c r="I287" s="1"/>
      <c r="J287" s="1"/>
      <c r="K287" s="1"/>
      <c r="L287" s="1"/>
    </row>
    <row r="288" spans="1:12" ht="12.75" customHeight="1">
      <c r="A288" s="1"/>
      <c r="B288" s="1"/>
      <c r="C288" s="1"/>
      <c r="D288" s="1"/>
      <c r="E288" s="1"/>
      <c r="F288" s="1"/>
      <c r="G288" s="1"/>
      <c r="H288" s="2"/>
      <c r="I288" s="1"/>
      <c r="J288" s="1"/>
      <c r="K288" s="1"/>
      <c r="L288" s="1"/>
    </row>
    <row r="289" spans="1:12" ht="12.75" customHeight="1">
      <c r="A289" s="1"/>
      <c r="B289" s="1"/>
      <c r="C289" s="1"/>
      <c r="D289" s="1"/>
      <c r="E289" s="1"/>
      <c r="F289" s="1"/>
      <c r="G289" s="1"/>
      <c r="H289" s="2"/>
      <c r="I289" s="1"/>
      <c r="J289" s="1"/>
      <c r="K289" s="1"/>
      <c r="L289" s="1"/>
    </row>
    <row r="290" spans="1:12" ht="12.75" customHeight="1">
      <c r="A290" s="1"/>
      <c r="B290" s="1"/>
      <c r="C290" s="1"/>
      <c r="D290" s="1"/>
      <c r="E290" s="1"/>
      <c r="F290" s="1"/>
      <c r="G290" s="1"/>
      <c r="H290" s="2"/>
      <c r="I290" s="1"/>
      <c r="J290" s="1"/>
      <c r="K290" s="1"/>
      <c r="L290" s="1"/>
    </row>
    <row r="291" spans="1:12" ht="12.75" customHeight="1">
      <c r="A291" s="1"/>
      <c r="B291" s="1"/>
      <c r="C291" s="1"/>
      <c r="D291" s="1"/>
      <c r="E291" s="1"/>
      <c r="F291" s="1"/>
      <c r="G291" s="1"/>
      <c r="H291" s="2"/>
      <c r="I291" s="1"/>
      <c r="J291" s="1"/>
      <c r="K291" s="1"/>
      <c r="L291" s="1"/>
    </row>
    <row r="292" spans="1:12" ht="12.75" customHeight="1">
      <c r="A292" s="1"/>
      <c r="B292" s="1"/>
      <c r="C292" s="1"/>
      <c r="D292" s="1"/>
      <c r="E292" s="1"/>
      <c r="F292" s="1"/>
      <c r="G292" s="1"/>
      <c r="H292" s="2"/>
      <c r="I292" s="1"/>
      <c r="J292" s="1"/>
      <c r="K292" s="1"/>
      <c r="L292" s="1"/>
    </row>
    <row r="293" spans="1:12" ht="12.75" customHeight="1">
      <c r="A293" s="1"/>
      <c r="B293" s="1"/>
      <c r="C293" s="1"/>
      <c r="D293" s="1"/>
      <c r="E293" s="1"/>
      <c r="F293" s="1"/>
      <c r="G293" s="1"/>
      <c r="H293" s="2"/>
      <c r="I293" s="1"/>
      <c r="J293" s="1"/>
      <c r="K293" s="1"/>
      <c r="L293" s="1"/>
    </row>
    <row r="294" spans="1:12" ht="12.75" customHeight="1">
      <c r="A294" s="1"/>
      <c r="B294" s="1"/>
      <c r="C294" s="1"/>
      <c r="D294" s="1"/>
      <c r="E294" s="1"/>
      <c r="F294" s="1"/>
      <c r="G294" s="1"/>
      <c r="H294" s="2"/>
      <c r="I294" s="1"/>
      <c r="J294" s="1"/>
      <c r="K294" s="1"/>
      <c r="L294" s="1"/>
    </row>
    <row r="295" spans="1:12" ht="12.75" customHeight="1">
      <c r="A295" s="1"/>
      <c r="B295" s="1"/>
      <c r="C295" s="1"/>
      <c r="D295" s="1"/>
      <c r="E295" s="1"/>
      <c r="F295" s="1"/>
      <c r="G295" s="1"/>
      <c r="H295" s="2"/>
      <c r="I295" s="1"/>
      <c r="J295" s="1"/>
      <c r="K295" s="1"/>
      <c r="L295" s="1"/>
    </row>
    <row r="296" spans="1:12" ht="12.75" customHeight="1">
      <c r="A296" s="1"/>
      <c r="B296" s="1"/>
      <c r="C296" s="1"/>
      <c r="D296" s="1"/>
      <c r="E296" s="1"/>
      <c r="F296" s="1"/>
      <c r="G296" s="1"/>
      <c r="H296" s="2"/>
      <c r="I296" s="1"/>
      <c r="J296" s="1"/>
      <c r="K296" s="1"/>
      <c r="L296" s="1"/>
    </row>
    <row r="297" spans="1:12" ht="12.75" customHeight="1">
      <c r="A297" s="1"/>
      <c r="B297" s="1"/>
      <c r="C297" s="1"/>
      <c r="D297" s="1"/>
      <c r="E297" s="1"/>
      <c r="F297" s="1"/>
      <c r="G297" s="1"/>
      <c r="H297" s="2"/>
      <c r="I297" s="1"/>
      <c r="J297" s="1"/>
      <c r="K297" s="1"/>
      <c r="L297" s="1"/>
    </row>
    <row r="298" spans="1:12" ht="12.75" customHeight="1">
      <c r="A298" s="1"/>
      <c r="B298" s="1"/>
      <c r="C298" s="1"/>
      <c r="D298" s="1"/>
      <c r="E298" s="1"/>
      <c r="F298" s="1"/>
      <c r="G298" s="1"/>
      <c r="H298" s="2"/>
      <c r="I298" s="1"/>
      <c r="J298" s="1"/>
      <c r="K298" s="1"/>
      <c r="L298" s="1"/>
    </row>
    <row r="299" spans="1:12" ht="12.75" customHeight="1">
      <c r="A299" s="1"/>
      <c r="B299" s="1"/>
      <c r="C299" s="1"/>
      <c r="D299" s="1"/>
      <c r="E299" s="1"/>
      <c r="F299" s="1"/>
      <c r="G299" s="1"/>
      <c r="H299" s="2"/>
      <c r="I299" s="1"/>
      <c r="J299" s="1"/>
      <c r="K299" s="1"/>
      <c r="L299" s="1"/>
    </row>
    <row r="300" spans="1:12" ht="12.75" customHeight="1">
      <c r="A300" s="1"/>
      <c r="B300" s="1"/>
      <c r="C300" s="1"/>
      <c r="D300" s="1"/>
      <c r="E300" s="1"/>
      <c r="F300" s="1"/>
      <c r="G300" s="1"/>
      <c r="H300" s="2"/>
      <c r="I300" s="1"/>
      <c r="J300" s="1"/>
      <c r="K300" s="1"/>
      <c r="L300" s="1"/>
    </row>
    <row r="301" spans="1:12" ht="12.75" customHeight="1">
      <c r="A301" s="1"/>
      <c r="B301" s="1"/>
      <c r="C301" s="1"/>
      <c r="D301" s="1"/>
      <c r="E301" s="1"/>
      <c r="F301" s="1"/>
      <c r="G301" s="1"/>
      <c r="H301" s="2"/>
      <c r="I301" s="1"/>
      <c r="J301" s="1"/>
      <c r="K301" s="1"/>
      <c r="L301" s="1"/>
    </row>
    <row r="302" spans="1:12" ht="12.75" customHeight="1">
      <c r="A302" s="1"/>
      <c r="B302" s="1"/>
      <c r="C302" s="1"/>
      <c r="D302" s="1"/>
      <c r="E302" s="1"/>
      <c r="F302" s="1"/>
      <c r="G302" s="1"/>
      <c r="H302" s="2"/>
      <c r="I302" s="1"/>
      <c r="J302" s="1"/>
      <c r="K302" s="1"/>
      <c r="L302" s="1"/>
    </row>
    <row r="303" spans="1:12" ht="12.75" customHeight="1">
      <c r="A303" s="1"/>
      <c r="B303" s="1"/>
      <c r="C303" s="1"/>
      <c r="D303" s="1"/>
      <c r="E303" s="1"/>
      <c r="F303" s="1"/>
      <c r="G303" s="1"/>
      <c r="H303" s="2"/>
      <c r="I303" s="1"/>
      <c r="J303" s="1"/>
      <c r="K303" s="1"/>
      <c r="L303" s="1"/>
    </row>
    <row r="304" spans="1:12" ht="12.75" customHeight="1">
      <c r="A304" s="1"/>
      <c r="B304" s="1"/>
      <c r="C304" s="1"/>
      <c r="D304" s="1"/>
      <c r="E304" s="1"/>
      <c r="F304" s="1"/>
      <c r="G304" s="1"/>
      <c r="H304" s="2"/>
      <c r="I304" s="1"/>
      <c r="J304" s="1"/>
      <c r="K304" s="1"/>
      <c r="L304" s="1"/>
    </row>
    <row r="305" spans="1:12" ht="12.75" customHeight="1">
      <c r="A305" s="1"/>
      <c r="B305" s="1"/>
      <c r="C305" s="1"/>
      <c r="D305" s="1"/>
      <c r="E305" s="1"/>
      <c r="F305" s="1"/>
      <c r="G305" s="1"/>
      <c r="H305" s="2"/>
      <c r="I305" s="1"/>
      <c r="J305" s="1"/>
      <c r="K305" s="1"/>
      <c r="L305" s="1"/>
    </row>
    <row r="306" spans="1:12" ht="12.75" customHeight="1">
      <c r="A306" s="1"/>
      <c r="B306" s="1"/>
      <c r="C306" s="1"/>
      <c r="D306" s="1"/>
      <c r="E306" s="1"/>
      <c r="F306" s="1"/>
      <c r="G306" s="1"/>
      <c r="H306" s="2"/>
      <c r="I306" s="1"/>
      <c r="J306" s="1"/>
      <c r="K306" s="1"/>
      <c r="L306" s="1"/>
    </row>
    <row r="307" spans="1:12" ht="12.75" customHeight="1">
      <c r="A307" s="1"/>
      <c r="B307" s="1"/>
      <c r="C307" s="1"/>
      <c r="D307" s="1"/>
      <c r="E307" s="1"/>
      <c r="F307" s="1"/>
      <c r="G307" s="1"/>
      <c r="H307" s="2"/>
      <c r="I307" s="1"/>
      <c r="J307" s="1"/>
      <c r="K307" s="1"/>
      <c r="L307" s="1"/>
    </row>
    <row r="308" spans="1:12" ht="12.75" customHeight="1">
      <c r="A308" s="1"/>
      <c r="B308" s="1"/>
      <c r="C308" s="1"/>
      <c r="D308" s="1"/>
      <c r="E308" s="1"/>
      <c r="F308" s="1"/>
      <c r="G308" s="1"/>
      <c r="H308" s="2"/>
      <c r="I308" s="1"/>
      <c r="J308" s="1"/>
      <c r="K308" s="1"/>
      <c r="L308" s="1"/>
    </row>
    <row r="309" spans="1:12" ht="12.75" customHeight="1">
      <c r="A309" s="1"/>
      <c r="B309" s="1"/>
      <c r="C309" s="1"/>
      <c r="D309" s="1"/>
      <c r="E309" s="1"/>
      <c r="F309" s="1"/>
      <c r="G309" s="1"/>
      <c r="H309" s="2"/>
      <c r="I309" s="1"/>
      <c r="J309" s="1"/>
      <c r="K309" s="1"/>
      <c r="L309" s="1"/>
    </row>
    <row r="310" spans="1:12" ht="12.75" customHeight="1">
      <c r="A310" s="1"/>
      <c r="B310" s="1"/>
      <c r="C310" s="1"/>
      <c r="D310" s="1"/>
      <c r="E310" s="1"/>
      <c r="F310" s="1"/>
      <c r="G310" s="1"/>
      <c r="H310" s="2"/>
      <c r="I310" s="1"/>
      <c r="J310" s="1"/>
      <c r="K310" s="1"/>
      <c r="L310" s="1"/>
    </row>
    <row r="311" spans="1:12" ht="12.75" customHeight="1">
      <c r="A311" s="1"/>
      <c r="B311" s="1"/>
      <c r="C311" s="1"/>
      <c r="D311" s="1"/>
      <c r="E311" s="1"/>
      <c r="F311" s="1"/>
      <c r="G311" s="1"/>
      <c r="H311" s="2"/>
      <c r="I311" s="1"/>
      <c r="J311" s="1"/>
      <c r="K311" s="1"/>
      <c r="L311" s="1"/>
    </row>
    <row r="312" spans="1:12" ht="12.75" customHeight="1">
      <c r="A312" s="1"/>
      <c r="B312" s="1"/>
      <c r="C312" s="1"/>
      <c r="D312" s="1"/>
      <c r="E312" s="1"/>
      <c r="F312" s="1"/>
      <c r="G312" s="1"/>
      <c r="H312" s="2"/>
      <c r="I312" s="1"/>
      <c r="J312" s="1"/>
      <c r="K312" s="1"/>
      <c r="L312" s="1"/>
    </row>
    <row r="313" spans="1:12" ht="12.75" customHeight="1">
      <c r="A313" s="1"/>
      <c r="B313" s="1"/>
      <c r="C313" s="1"/>
      <c r="D313" s="1"/>
      <c r="E313" s="1"/>
      <c r="F313" s="1"/>
      <c r="G313" s="1"/>
      <c r="H313" s="2"/>
      <c r="I313" s="1"/>
      <c r="J313" s="1"/>
      <c r="K313" s="1"/>
      <c r="L313" s="1"/>
    </row>
    <row r="314" spans="1:12" ht="12.75" customHeight="1">
      <c r="A314" s="1"/>
      <c r="B314" s="1"/>
      <c r="C314" s="1"/>
      <c r="D314" s="1"/>
      <c r="E314" s="1"/>
      <c r="F314" s="1"/>
      <c r="G314" s="1"/>
      <c r="H314" s="2"/>
      <c r="I314" s="1"/>
      <c r="J314" s="1"/>
      <c r="K314" s="1"/>
      <c r="L314" s="1"/>
    </row>
    <row r="315" spans="1:12" ht="12.75" customHeight="1">
      <c r="A315" s="1"/>
      <c r="B315" s="1"/>
      <c r="C315" s="1"/>
      <c r="D315" s="1"/>
      <c r="E315" s="1"/>
      <c r="F315" s="1"/>
      <c r="G315" s="1"/>
      <c r="H315" s="2"/>
      <c r="I315" s="1"/>
      <c r="J315" s="1"/>
      <c r="K315" s="1"/>
      <c r="L315" s="1"/>
    </row>
    <row r="316" spans="1:12" ht="12.75" customHeight="1">
      <c r="A316" s="1"/>
      <c r="B316" s="1"/>
      <c r="C316" s="1"/>
      <c r="D316" s="1"/>
      <c r="E316" s="1"/>
      <c r="F316" s="1"/>
      <c r="G316" s="1"/>
      <c r="H316" s="2"/>
      <c r="I316" s="1"/>
      <c r="J316" s="1"/>
      <c r="K316" s="1"/>
      <c r="L316" s="1"/>
    </row>
    <row r="317" spans="1:12" ht="12.75" customHeight="1">
      <c r="A317" s="1"/>
      <c r="B317" s="1"/>
      <c r="C317" s="1"/>
      <c r="D317" s="1"/>
      <c r="E317" s="1"/>
      <c r="F317" s="1"/>
      <c r="G317" s="1"/>
      <c r="H317" s="2"/>
      <c r="I317" s="1"/>
      <c r="J317" s="1"/>
      <c r="K317" s="1"/>
      <c r="L317" s="1"/>
    </row>
    <row r="318" spans="1:12" ht="12.75" customHeight="1">
      <c r="A318" s="1"/>
      <c r="B318" s="1"/>
      <c r="C318" s="1"/>
      <c r="D318" s="1"/>
      <c r="E318" s="1"/>
      <c r="F318" s="1"/>
      <c r="G318" s="1"/>
      <c r="H318" s="2"/>
      <c r="I318" s="1"/>
      <c r="J318" s="1"/>
      <c r="K318" s="1"/>
      <c r="L318" s="1"/>
    </row>
    <row r="319" spans="1:12" ht="12.75" customHeight="1">
      <c r="A319" s="1"/>
      <c r="B319" s="1"/>
      <c r="C319" s="1"/>
      <c r="D319" s="1"/>
      <c r="E319" s="1"/>
      <c r="F319" s="1"/>
      <c r="G319" s="1"/>
      <c r="H319" s="2"/>
      <c r="I319" s="1"/>
      <c r="J319" s="1"/>
      <c r="K319" s="1"/>
      <c r="L319" s="1"/>
    </row>
    <row r="320" spans="1:12" ht="12.75" customHeight="1">
      <c r="A320" s="1"/>
      <c r="B320" s="1"/>
      <c r="C320" s="1"/>
      <c r="D320" s="1"/>
      <c r="E320" s="1"/>
      <c r="F320" s="1"/>
      <c r="G320" s="1"/>
      <c r="H320" s="2"/>
      <c r="I320" s="1"/>
      <c r="J320" s="1"/>
      <c r="K320" s="1"/>
      <c r="L320" s="1"/>
    </row>
    <row r="321" spans="1:12" ht="12.75" customHeight="1">
      <c r="A321" s="1"/>
      <c r="B321" s="1"/>
      <c r="C321" s="1"/>
      <c r="D321" s="1"/>
      <c r="E321" s="1"/>
      <c r="F321" s="1"/>
      <c r="G321" s="1"/>
      <c r="H321" s="2"/>
      <c r="I321" s="1"/>
      <c r="J321" s="1"/>
      <c r="K321" s="1"/>
      <c r="L321" s="1"/>
    </row>
    <row r="322" spans="1:12" ht="15.75" customHeight="1"/>
    <row r="323" spans="1:12" ht="15.75" customHeight="1"/>
    <row r="324" spans="1:12" ht="15.75" customHeight="1"/>
    <row r="325" spans="1:12" ht="15.75" customHeight="1"/>
    <row r="326" spans="1:12" ht="15.75" customHeight="1"/>
    <row r="327" spans="1:12" ht="15.75" customHeight="1"/>
    <row r="328" spans="1:12" ht="15.75" customHeight="1"/>
    <row r="329" spans="1:12" ht="15.75" customHeight="1"/>
    <row r="330" spans="1:12" ht="15.75" customHeight="1"/>
    <row r="331" spans="1:12" ht="15.75" customHeight="1"/>
    <row r="332" spans="1:12" ht="15.75" customHeight="1"/>
    <row r="333" spans="1:12" ht="15.75" customHeight="1"/>
    <row r="334" spans="1:12" ht="15.75" customHeight="1"/>
    <row r="335" spans="1:12" ht="15.75" customHeight="1"/>
    <row r="336" spans="1:12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sheetProtection algorithmName="SHA-512" hashValue="Uo0A1jHuJVriKuSg1t52kOu4K4Wcky8qyTTAoePLW0B5jvWj8TmFhl8+kMXqM71tkdG2GdxcDdE9VcxmQll0nA==" saltValue="OEjEirAWxbTq8HnKbYkpEg==" spinCount="100000" sheet="1" objects="1" scenarios="1" selectLockedCells="1"/>
  <mergeCells count="49">
    <mergeCell ref="A122:J122"/>
    <mergeCell ref="A80:A83"/>
    <mergeCell ref="A84:A85"/>
    <mergeCell ref="A86:A87"/>
    <mergeCell ref="A91:C91"/>
    <mergeCell ref="A99:D99"/>
    <mergeCell ref="A66:D66"/>
    <mergeCell ref="A72:D72"/>
    <mergeCell ref="A79:D79"/>
    <mergeCell ref="A61:A63"/>
    <mergeCell ref="A67:A69"/>
    <mergeCell ref="A51:A53"/>
    <mergeCell ref="A34:A37"/>
    <mergeCell ref="A43:A45"/>
    <mergeCell ref="A54:A55"/>
    <mergeCell ref="A59:D59"/>
    <mergeCell ref="A2:J2"/>
    <mergeCell ref="A3:D3"/>
    <mergeCell ref="E3:J3"/>
    <mergeCell ref="C4:C5"/>
    <mergeCell ref="D4:D5"/>
    <mergeCell ref="E4:E5"/>
    <mergeCell ref="A4:B5"/>
    <mergeCell ref="A100:A108"/>
    <mergeCell ref="F4:G4"/>
    <mergeCell ref="H4:H5"/>
    <mergeCell ref="I4:I5"/>
    <mergeCell ref="J4:J5"/>
    <mergeCell ref="A7:D7"/>
    <mergeCell ref="A17:D17"/>
    <mergeCell ref="A18:A19"/>
    <mergeCell ref="A21:A22"/>
    <mergeCell ref="A27:D27"/>
    <mergeCell ref="A8:A15"/>
    <mergeCell ref="A23:A24"/>
    <mergeCell ref="A28:A32"/>
    <mergeCell ref="A40:D40"/>
    <mergeCell ref="A48:D48"/>
    <mergeCell ref="A49:A50"/>
    <mergeCell ref="A120:J120"/>
    <mergeCell ref="B121:C121"/>
    <mergeCell ref="E121:H121"/>
    <mergeCell ref="I121:J121"/>
    <mergeCell ref="B114:E114"/>
    <mergeCell ref="F114:J117"/>
    <mergeCell ref="B115:E115"/>
    <mergeCell ref="B116:E116"/>
    <mergeCell ref="B117:E117"/>
    <mergeCell ref="A119:J119"/>
  </mergeCells>
  <dataValidations count="1">
    <dataValidation type="decimal" operator="greaterThan" allowBlank="1" showErrorMessage="1" sqref="I8:I15 I18:I25 I28:I39 I41:I46 I49:I54 I60:I64 I67:I70 I73:I77 I80:I83 I84:J85 I86:I87 I88:J89 I92:I97 I107:J108 I100:I106" xr:uid="{00000000-0002-0000-0000-000000000000}">
      <formula1>0</formula1>
    </dataValidation>
  </dataValidations>
  <hyperlinks>
    <hyperlink ref="K7" r:id="rId1" xr:uid="{00000000-0004-0000-0000-000000000000}"/>
    <hyperlink ref="K8" r:id="rId2" xr:uid="{00000000-0004-0000-0000-000001000000}"/>
    <hyperlink ref="K9" r:id="rId3" xr:uid="{00000000-0004-0000-0000-000002000000}"/>
    <hyperlink ref="K10" r:id="rId4" xr:uid="{00000000-0004-0000-0000-000003000000}"/>
    <hyperlink ref="K11" r:id="rId5" xr:uid="{00000000-0004-0000-0000-000004000000}"/>
    <hyperlink ref="K12" r:id="rId6" xr:uid="{00000000-0004-0000-0000-000005000000}"/>
    <hyperlink ref="K13" r:id="rId7" xr:uid="{00000000-0004-0000-0000-000006000000}"/>
    <hyperlink ref="K17" r:id="rId8" xr:uid="{00000000-0004-0000-0000-000007000000}"/>
    <hyperlink ref="K18" r:id="rId9" xr:uid="{00000000-0004-0000-0000-000008000000}"/>
    <hyperlink ref="K19" r:id="rId10" xr:uid="{00000000-0004-0000-0000-000009000000}"/>
    <hyperlink ref="K20" r:id="rId11" xr:uid="{00000000-0004-0000-0000-00000A000000}"/>
    <hyperlink ref="K21" r:id="rId12" xr:uid="{00000000-0004-0000-0000-00000B000000}"/>
    <hyperlink ref="K27" r:id="rId13" xr:uid="{00000000-0004-0000-0000-00000C000000}"/>
    <hyperlink ref="K28" r:id="rId14" xr:uid="{00000000-0004-0000-0000-00000D000000}"/>
    <hyperlink ref="K29" r:id="rId15" xr:uid="{00000000-0004-0000-0000-00000E000000}"/>
    <hyperlink ref="K30" r:id="rId16" xr:uid="{00000000-0004-0000-0000-00000F000000}"/>
    <hyperlink ref="K31" r:id="rId17" xr:uid="{00000000-0004-0000-0000-000010000000}"/>
    <hyperlink ref="K32" r:id="rId18" xr:uid="{00000000-0004-0000-0000-000011000000}"/>
    <hyperlink ref="K33" r:id="rId19" xr:uid="{00000000-0004-0000-0000-000012000000}"/>
    <hyperlink ref="K34" r:id="rId20" xr:uid="{00000000-0004-0000-0000-000013000000}"/>
    <hyperlink ref="K35" r:id="rId21" xr:uid="{00000000-0004-0000-0000-000014000000}"/>
    <hyperlink ref="K36" r:id="rId22" xr:uid="{00000000-0004-0000-0000-000015000000}"/>
    <hyperlink ref="K37" r:id="rId23" xr:uid="{00000000-0004-0000-0000-000016000000}"/>
    <hyperlink ref="K40" r:id="rId24" xr:uid="{00000000-0004-0000-0000-000017000000}"/>
    <hyperlink ref="K41" r:id="rId25" xr:uid="{00000000-0004-0000-0000-000018000000}"/>
    <hyperlink ref="K42" r:id="rId26" xr:uid="{00000000-0004-0000-0000-000019000000}"/>
    <hyperlink ref="K43" r:id="rId27" xr:uid="{00000000-0004-0000-0000-00001A000000}"/>
    <hyperlink ref="K44" r:id="rId28" xr:uid="{00000000-0004-0000-0000-00001B000000}"/>
    <hyperlink ref="K45" r:id="rId29" xr:uid="{00000000-0004-0000-0000-00001C000000}"/>
    <hyperlink ref="K48" r:id="rId30" xr:uid="{00000000-0004-0000-0000-00001D000000}"/>
    <hyperlink ref="K49" r:id="rId31" xr:uid="{00000000-0004-0000-0000-00001E000000}"/>
    <hyperlink ref="K50" r:id="rId32" xr:uid="{00000000-0004-0000-0000-00001F000000}"/>
    <hyperlink ref="K51" r:id="rId33" xr:uid="{00000000-0004-0000-0000-000020000000}"/>
    <hyperlink ref="K53" r:id="rId34" xr:uid="{00000000-0004-0000-0000-000021000000}"/>
    <hyperlink ref="K54" r:id="rId35" xr:uid="{00000000-0004-0000-0000-000022000000}"/>
    <hyperlink ref="K55" r:id="rId36" xr:uid="{00000000-0004-0000-0000-000023000000}"/>
    <hyperlink ref="K56" r:id="rId37" xr:uid="{00000000-0004-0000-0000-000024000000}"/>
    <hyperlink ref="K59" r:id="rId38" xr:uid="{00000000-0004-0000-0000-000025000000}"/>
    <hyperlink ref="K66" r:id="rId39" xr:uid="{00000000-0004-0000-0000-000026000000}"/>
    <hyperlink ref="K72" r:id="rId40" xr:uid="{00000000-0004-0000-0000-000027000000}"/>
    <hyperlink ref="K73" r:id="rId41" xr:uid="{00000000-0004-0000-0000-000028000000}"/>
    <hyperlink ref="K74" r:id="rId42" xr:uid="{00000000-0004-0000-0000-000029000000}"/>
    <hyperlink ref="K75" r:id="rId43" xr:uid="{00000000-0004-0000-0000-00002A000000}"/>
    <hyperlink ref="K76" r:id="rId44" xr:uid="{00000000-0004-0000-0000-00002B000000}"/>
    <hyperlink ref="K79" r:id="rId45" xr:uid="{00000000-0004-0000-0000-00002C000000}"/>
    <hyperlink ref="K80" r:id="rId46" xr:uid="{00000000-0004-0000-0000-00002D000000}"/>
    <hyperlink ref="K81" r:id="rId47" xr:uid="{00000000-0004-0000-0000-00002E000000}"/>
    <hyperlink ref="K82" r:id="rId48" xr:uid="{00000000-0004-0000-0000-00002F000000}"/>
    <hyperlink ref="K83" r:id="rId49" xr:uid="{00000000-0004-0000-0000-000030000000}"/>
    <hyperlink ref="K84" r:id="rId50" xr:uid="{00000000-0004-0000-0000-000031000000}"/>
    <hyperlink ref="K85" r:id="rId51" xr:uid="{00000000-0004-0000-0000-000032000000}"/>
    <hyperlink ref="K86" r:id="rId52" xr:uid="{00000000-0004-0000-0000-000033000000}"/>
    <hyperlink ref="K87" r:id="rId53" xr:uid="{00000000-0004-0000-0000-000034000000}"/>
    <hyperlink ref="K88" r:id="rId54" xr:uid="{00000000-0004-0000-0000-000035000000}"/>
    <hyperlink ref="K91" r:id="rId55" xr:uid="{00000000-0004-0000-0000-000036000000}"/>
    <hyperlink ref="K92" r:id="rId56" xr:uid="{00000000-0004-0000-0000-000037000000}"/>
    <hyperlink ref="K93" r:id="rId57" xr:uid="{00000000-0004-0000-0000-000038000000}"/>
    <hyperlink ref="K94" r:id="rId58" xr:uid="{00000000-0004-0000-0000-000039000000}"/>
    <hyperlink ref="K95" r:id="rId59" xr:uid="{00000000-0004-0000-0000-00003A000000}"/>
    <hyperlink ref="K96" r:id="rId60" xr:uid="{00000000-0004-0000-0000-00003B000000}"/>
    <hyperlink ref="K99" r:id="rId61" xr:uid="{00000000-0004-0000-0000-00003C000000}"/>
    <hyperlink ref="K100" r:id="rId62" xr:uid="{00000000-0004-0000-0000-00003D000000}"/>
    <hyperlink ref="K101" r:id="rId63" xr:uid="{00000000-0004-0000-0000-00003E000000}"/>
    <hyperlink ref="K103" r:id="rId64" xr:uid="{00000000-0004-0000-0000-000040000000}"/>
    <hyperlink ref="K104" r:id="rId65" xr:uid="{00000000-0004-0000-0000-000041000000}"/>
    <hyperlink ref="K105" r:id="rId66" xr:uid="{00000000-0004-0000-0000-000042000000}"/>
    <hyperlink ref="K107" r:id="rId67" xr:uid="{00000000-0004-0000-0000-000044000000}"/>
    <hyperlink ref="K108" r:id="rId68" xr:uid="{00000000-0004-0000-0000-000045000000}"/>
  </hyperlinks>
  <printOptions horizontalCentered="1"/>
  <pageMargins left="0.31527777777777799" right="0.31527777777777799" top="0.31874999999999998" bottom="0.202083333333333" header="0" footer="0"/>
  <pageSetup paperSize="9" fitToHeight="0" orientation="portrait"/>
  <drawing r:id="rId6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Philippe Postal</cp:lastModifiedBy>
  <dcterms:created xsi:type="dcterms:W3CDTF">2000-01-31T17:41:08Z</dcterms:created>
  <dcterms:modified xsi:type="dcterms:W3CDTF">2023-04-04T12:15:11Z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